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jojeda\UEIS\ANUARIO\ANUARIO 2023\308 Seguridad ciudadana\Regimen penitenciario\"/>
    </mc:Choice>
  </mc:AlternateContent>
  <bookViews>
    <workbookView xWindow="14295" yWindow="0" windowWidth="14610" windowHeight="15585"/>
  </bookViews>
  <sheets>
    <sheet name="3.08.04.1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'3.08.04.11'!$B$5:$G$55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G55" i="1" s="1"/>
  <c r="H53" i="1"/>
  <c r="H55" i="1" s="1"/>
  <c r="I53" i="1"/>
  <c r="I55" i="1" s="1"/>
  <c r="F53" i="1"/>
  <c r="F55" i="1" s="1"/>
  <c r="G48" i="1"/>
  <c r="G50" i="1" s="1"/>
  <c r="H48" i="1"/>
  <c r="H50" i="1" s="1"/>
  <c r="I48" i="1"/>
  <c r="I50" i="1" s="1"/>
  <c r="J48" i="1"/>
  <c r="J50" i="1" s="1"/>
  <c r="F48" i="1"/>
  <c r="F50" i="1" s="1"/>
  <c r="G43" i="1"/>
  <c r="G45" i="1" s="1"/>
  <c r="H43" i="1"/>
  <c r="H45" i="1" s="1"/>
  <c r="I43" i="1"/>
  <c r="I45" i="1" s="1"/>
  <c r="J43" i="1"/>
  <c r="J45" i="1" s="1"/>
  <c r="F43" i="1"/>
  <c r="F45" i="1" s="1"/>
  <c r="G38" i="1"/>
  <c r="G40" i="1" s="1"/>
  <c r="H38" i="1"/>
  <c r="H40" i="1" s="1"/>
  <c r="I38" i="1"/>
  <c r="I40" i="1" s="1"/>
  <c r="J38" i="1"/>
  <c r="J40" i="1" s="1"/>
  <c r="F38" i="1"/>
  <c r="F40" i="1" s="1"/>
  <c r="G33" i="1"/>
  <c r="G35" i="1" s="1"/>
  <c r="H33" i="1"/>
  <c r="H35" i="1" s="1"/>
  <c r="I33" i="1"/>
  <c r="I35" i="1" s="1"/>
  <c r="J33" i="1"/>
  <c r="J35" i="1" s="1"/>
  <c r="F33" i="1"/>
  <c r="F35" i="1" s="1"/>
  <c r="G28" i="1"/>
  <c r="G30" i="1" s="1"/>
  <c r="H28" i="1"/>
  <c r="H30" i="1" s="1"/>
  <c r="I28" i="1"/>
  <c r="I30" i="1" s="1"/>
  <c r="J28" i="1"/>
  <c r="J30" i="1" s="1"/>
  <c r="F28" i="1"/>
  <c r="F30" i="1" s="1"/>
  <c r="G23" i="1"/>
  <c r="G25" i="1" s="1"/>
  <c r="H23" i="1"/>
  <c r="H25" i="1" s="1"/>
  <c r="I23" i="1"/>
  <c r="I25" i="1" s="1"/>
  <c r="J23" i="1"/>
  <c r="J25" i="1" s="1"/>
  <c r="F23" i="1"/>
  <c r="F25" i="1" s="1"/>
  <c r="G18" i="1"/>
  <c r="G20" i="1" s="1"/>
  <c r="H18" i="1"/>
  <c r="H20" i="1" s="1"/>
  <c r="I18" i="1"/>
  <c r="I20" i="1" s="1"/>
  <c r="J18" i="1"/>
  <c r="J20" i="1" s="1"/>
  <c r="F18" i="1"/>
  <c r="F20" i="1" s="1"/>
  <c r="G13" i="1"/>
  <c r="G15" i="1" s="1"/>
  <c r="H13" i="1"/>
  <c r="H15" i="1" s="1"/>
  <c r="I13" i="1"/>
  <c r="I15" i="1" s="1"/>
  <c r="J13" i="1"/>
  <c r="J15" i="1" s="1"/>
  <c r="F13" i="1"/>
  <c r="F15" i="1" s="1"/>
  <c r="K54" i="1"/>
  <c r="K49" i="1"/>
  <c r="K44" i="1"/>
  <c r="K39" i="1"/>
  <c r="K34" i="1"/>
  <c r="K29" i="1"/>
  <c r="K24" i="1"/>
  <c r="K19" i="1"/>
  <c r="K14" i="1"/>
  <c r="G8" i="1"/>
  <c r="G10" i="1" s="1"/>
  <c r="H8" i="1"/>
  <c r="H10" i="1" s="1"/>
  <c r="I8" i="1"/>
  <c r="I10" i="1" s="1"/>
  <c r="F8" i="1"/>
  <c r="F10" i="1" s="1"/>
  <c r="J54" i="1"/>
  <c r="J49" i="1"/>
  <c r="J39" i="1"/>
  <c r="J34" i="1"/>
  <c r="J29" i="1"/>
  <c r="J24" i="1"/>
  <c r="J19" i="1"/>
  <c r="J44" i="1"/>
  <c r="K9" i="1" l="1"/>
  <c r="J9" i="1"/>
  <c r="J53" i="1" l="1"/>
  <c r="J55" i="1" s="1"/>
  <c r="J8" i="1" l="1"/>
  <c r="J10" i="1" s="1"/>
  <c r="K13" i="1" l="1"/>
  <c r="K15" i="1" s="1"/>
  <c r="K43" i="1" l="1"/>
  <c r="K45" i="1" s="1"/>
  <c r="K23" i="1"/>
  <c r="K25" i="1" s="1"/>
  <c r="K18" i="1"/>
  <c r="K20" i="1" s="1"/>
  <c r="K38" i="1"/>
  <c r="K40" i="1" s="1"/>
  <c r="K53" i="1"/>
  <c r="K55" i="1" s="1"/>
  <c r="K48" i="1"/>
  <c r="K50" i="1" s="1"/>
  <c r="K33" i="1"/>
  <c r="K35" i="1" s="1"/>
  <c r="K28" i="1"/>
  <c r="K30" i="1" s="1"/>
  <c r="K8" i="1" l="1"/>
  <c r="K10" i="1" s="1"/>
</calcChain>
</file>

<file path=xl/sharedStrings.xml><?xml version="1.0" encoding="utf-8"?>
<sst xmlns="http://schemas.openxmlformats.org/spreadsheetml/2006/main" count="50" uniqueCount="24">
  <si>
    <t>INDICADOR</t>
  </si>
  <si>
    <t>BOLIVIA</t>
  </si>
  <si>
    <t>Población Privada de Libertad</t>
  </si>
  <si>
    <t>Capacidad de los centros penitenciarios</t>
  </si>
  <si>
    <t>Hacinamiento carcelario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</si>
  <si>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</si>
  <si>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</si>
  <si>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</si>
  <si>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</si>
  <si>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</si>
  <si>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</si>
  <si>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</si>
  <si>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</si>
  <si>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</si>
  <si>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Cuadro Nº 3.08.04.11</t>
  </si>
  <si>
    <t>Fuente: Dirección General de Régimen Penitenciario - Instituto Nacional de Estadística.</t>
  </si>
  <si>
    <t>(1)  Registros de la Dirección General de Régimen Penitenciario</t>
  </si>
  <si>
    <t>(2)  Considera tanto centros penitenciarios urbanos como provinciales.</t>
  </si>
  <si>
    <t xml:space="preserve">(3)  Es el porcentaje de la población privada de libertad adicional respecto de la capacidad carcelaria existente. </t>
  </si>
  <si>
    <r>
      <t>Capacidad de los centros penitenciarios</t>
    </r>
    <r>
      <rPr>
        <vertAlign val="superscript"/>
        <sz val="9"/>
        <rFont val="Arial"/>
        <family val="2"/>
      </rPr>
      <t>(4)</t>
    </r>
  </si>
  <si>
    <t>(4)  Para el 2021 se incrementa la capacidad por la habilitación de nuevos pabellones en el penal de palmasola</t>
  </si>
  <si>
    <t>(p): Preliminar</t>
  </si>
  <si>
    <t>2023(p)</t>
  </si>
  <si>
    <r>
      <t>BOLIVIA: POBLACIÓN PRIVADA DE LIBERTAD</t>
    </r>
    <r>
      <rPr>
        <b/>
        <vertAlign val="superscript"/>
        <sz val="10"/>
        <color rgb="FF17223D"/>
        <rFont val="Arial"/>
        <family val="2"/>
      </rPr>
      <t>(1)</t>
    </r>
    <r>
      <rPr>
        <b/>
        <sz val="10"/>
        <color rgb="FF17223D"/>
        <rFont val="Arial"/>
        <family val="2"/>
      </rPr>
      <t>, CAPACIDAD DE LOS CENTROS PENITENCIARIOS</t>
    </r>
    <r>
      <rPr>
        <b/>
        <vertAlign val="superscript"/>
        <sz val="10"/>
        <color rgb="FF17223D"/>
        <rFont val="Arial"/>
        <family val="2"/>
      </rPr>
      <t>(2)</t>
    </r>
    <r>
      <rPr>
        <b/>
        <sz val="10"/>
        <color rgb="FF17223D"/>
        <rFont val="Arial"/>
        <family val="2"/>
      </rPr>
      <t xml:space="preserve"> Y HACINAMIENTO CARCELARIO</t>
    </r>
    <r>
      <rPr>
        <b/>
        <vertAlign val="superscript"/>
        <sz val="10"/>
        <color rgb="FF17223D"/>
        <rFont val="Arial"/>
        <family val="2"/>
      </rPr>
      <t>(3)</t>
    </r>
    <r>
      <rPr>
        <b/>
        <sz val="10"/>
        <color rgb="FF17223D"/>
        <rFont val="Arial"/>
        <family val="2"/>
      </rPr>
      <t>, SEGÚN DEPARTAMENTO, 2015 - 2023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</si>
</sst>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6"/>
      <name val="Arial"/>
      <family val="2"/>
    </font>
    <font>
      <b/>
      <sz val="9"/>
      <color theme="0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002060"/>
      <name val="Arial"/>
      <family val="2"/>
    </font>
    <font>
      <sz val="10"/>
      <color indexed="62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b/>
      <vertAlign val="superscript"/>
      <sz val="10"/>
      <color rgb="FF17223D"/>
      <name val="Arial"/>
      <family val="2"/>
    </font>
    <font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B8CCE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30">
    <xf numFmtId="0" fontId="0" fillId="0" borderId="0" xfId="0"/>
    <xf numFmtId="3" fontId="2" fillId="0" borderId="0" xfId="1" applyNumberFormat="1" applyFont="1"/>
    <xf numFmtId="3" fontId="4" fillId="0" borderId="0" xfId="1" applyNumberFormat="1" applyFont="1" applyAlignment="1">
      <alignment horizontal="center" vertical="center"/>
    </xf>
    <xf numFmtId="3" fontId="4" fillId="0" borderId="0" xfId="1" applyNumberFormat="1" applyFont="1"/>
    <xf numFmtId="3" fontId="7" fillId="0" borderId="0" xfId="1" applyNumberFormat="1" applyFont="1"/>
    <xf numFmtId="3" fontId="1" fillId="0" borderId="0" xfId="1" applyNumberFormat="1"/>
    <xf numFmtId="3" fontId="8" fillId="0" borderId="0" xfId="1" applyNumberFormat="1" applyFont="1"/>
    <xf numFmtId="3" fontId="9" fillId="2" borderId="0" xfId="1" applyNumberFormat="1" applyFont="1" applyFill="1"/>
    <xf numFmtId="3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3" fontId="3" fillId="3" borderId="2" xfId="1" applyNumberFormat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3" fontId="6" fillId="4" borderId="4" xfId="1" applyNumberFormat="1" applyFont="1" applyFill="1" applyBorder="1" applyAlignment="1">
      <alignment horizontal="left" indent="1"/>
    </xf>
    <xf numFmtId="3" fontId="6" fillId="4" borderId="4" xfId="1" applyNumberFormat="1" applyFont="1" applyFill="1" applyBorder="1"/>
    <xf numFmtId="3" fontId="6" fillId="4" borderId="5" xfId="1" applyNumberFormat="1" applyFont="1" applyFill="1" applyBorder="1" applyAlignment="1">
      <alignment horizontal="left" indent="1"/>
    </xf>
    <xf numFmtId="3" fontId="6" fillId="4" borderId="5" xfId="1" applyNumberFormat="1" applyFont="1" applyFill="1" applyBorder="1"/>
    <xf numFmtId="3" fontId="10" fillId="0" borderId="0" xfId="1" applyNumberFormat="1" applyFont="1"/>
    <xf numFmtId="3" fontId="3" fillId="5" borderId="1" xfId="1" applyNumberFormat="1" applyFont="1" applyFill="1" applyBorder="1" applyAlignment="1">
      <alignment horizontal="left"/>
    </xf>
    <xf numFmtId="3" fontId="5" fillId="6" borderId="4" xfId="1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3" fontId="6" fillId="6" borderId="4" xfId="1" applyNumberFormat="1" applyFont="1" applyFill="1" applyBorder="1"/>
    <xf numFmtId="0" fontId="3" fillId="3" borderId="9" xfId="1" applyFont="1" applyFill="1" applyBorder="1" applyAlignment="1">
      <alignment horizontal="center" vertical="center"/>
    </xf>
    <xf numFmtId="164" fontId="4" fillId="0" borderId="0" xfId="2" applyNumberFormat="1" applyFont="1"/>
    <xf numFmtId="3" fontId="14" fillId="0" borderId="0" xfId="1" applyNumberFormat="1" applyFont="1" applyAlignment="1">
      <alignment horizontal="center" vertical="center"/>
    </xf>
    <xf numFmtId="3" fontId="5" fillId="5" borderId="1" xfId="1" applyNumberFormat="1" applyFont="1" applyFill="1" applyBorder="1" applyAlignment="1">
      <alignment horizontal="left"/>
    </xf>
    <xf numFmtId="0" fontId="3" fillId="3" borderId="7" xfId="1" applyFont="1" applyFill="1" applyBorder="1" applyAlignment="1">
      <alignment horizontal="center" vertical="center"/>
    </xf>
    <xf numFmtId="0" fontId="10" fillId="0" borderId="0" xfId="0" applyFont="1" applyAlignment="1">
      <alignment horizontal="left" indent="4"/>
    </xf>
    <xf numFmtId="3" fontId="10" fillId="0" borderId="0" xfId="1" applyNumberFormat="1" applyFont="1" applyAlignment="1">
      <alignment horizontal="left" indent="4"/>
    </xf>
    <xf numFmtId="3" fontId="9" fillId="2" borderId="0" xfId="1" applyNumberFormat="1" applyFont="1" applyFill="1" applyAlignment="1">
      <alignment horizontal="left" wrapText="1"/>
    </xf>
    <xf numFmtId="3" fontId="9" fillId="2" borderId="6" xfId="1" applyNumberFormat="1" applyFont="1" applyFill="1" applyBorder="1" applyAlignment="1">
      <alignment horizontal="left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8CCE4"/>
      <color rgb="FF366092"/>
      <color rgb="FF3660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1</xdr:rowOff>
    </xdr:from>
    <xdr:to>
      <xdr:col>2</xdr:col>
      <xdr:colOff>238126</xdr:colOff>
      <xdr:row>0</xdr:row>
      <xdr:rowOff>1069741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CC022E-E6F1-4476-8F47-50CB0A705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1"/>
          <a:ext cx="3028950" cy="1069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804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rinel-CPV-24/Sociales-UEIS-2024/Cartas%20Recepcionadas%202024/Informacion%20enviada/2548-DGE-DEIES-2555-2024%20Reg_Penit/poblacion_penitenciari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OCIALES-INE-2023/Solicitud%20Informaci&#243;n%20Cartas%202023/informaci&#243;n%20enviada/1941-DGRP/INE%20-%20PUNTO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3.08.04.01"/>
      <sheetName val="3.09.04.02"/>
      <sheetName val="3.09.04.03 "/>
      <sheetName val="3.09.04.04"/>
      <sheetName val="3.09.04.05"/>
      <sheetName val="3.09.04.06"/>
    </sheetNames>
    <sheetDataSet>
      <sheetData sheetId="0">
        <row r="7">
          <cell r="L7">
            <v>18368</v>
          </cell>
          <cell r="M7">
            <v>18208</v>
          </cell>
          <cell r="N7">
            <v>17305</v>
          </cell>
          <cell r="O7">
            <v>18703</v>
          </cell>
          <cell r="P7">
            <v>24824</v>
          </cell>
          <cell r="Q7">
            <v>28838</v>
          </cell>
        </row>
        <row r="12">
          <cell r="L12">
            <v>755</v>
          </cell>
          <cell r="M12">
            <v>719</v>
          </cell>
          <cell r="N12">
            <v>685</v>
          </cell>
          <cell r="O12">
            <v>704</v>
          </cell>
          <cell r="P12">
            <v>930</v>
          </cell>
          <cell r="Q12">
            <v>1194</v>
          </cell>
        </row>
        <row r="17">
          <cell r="L17">
            <v>4073</v>
          </cell>
          <cell r="M17">
            <v>3752</v>
          </cell>
          <cell r="N17">
            <v>3201</v>
          </cell>
          <cell r="O17">
            <v>3927</v>
          </cell>
          <cell r="P17">
            <v>5586</v>
          </cell>
          <cell r="Q17">
            <v>5827</v>
          </cell>
        </row>
        <row r="22">
          <cell r="L22">
            <v>2660</v>
          </cell>
          <cell r="M22">
            <v>2648</v>
          </cell>
          <cell r="N22">
            <v>2633</v>
          </cell>
          <cell r="O22">
            <v>2689</v>
          </cell>
          <cell r="P22">
            <v>3421</v>
          </cell>
          <cell r="Q22">
            <v>4089</v>
          </cell>
        </row>
        <row r="27">
          <cell r="L27">
            <v>956</v>
          </cell>
          <cell r="M27">
            <v>897</v>
          </cell>
          <cell r="N27">
            <v>851</v>
          </cell>
          <cell r="O27">
            <v>846</v>
          </cell>
          <cell r="P27">
            <v>1479</v>
          </cell>
          <cell r="Q27">
            <v>1796</v>
          </cell>
        </row>
        <row r="32">
          <cell r="L32">
            <v>794</v>
          </cell>
          <cell r="M32">
            <v>817</v>
          </cell>
          <cell r="N32">
            <v>814</v>
          </cell>
          <cell r="O32">
            <v>887</v>
          </cell>
          <cell r="P32">
            <v>1238</v>
          </cell>
          <cell r="Q32">
            <v>1437</v>
          </cell>
        </row>
        <row r="37">
          <cell r="L37">
            <v>1096</v>
          </cell>
          <cell r="M37">
            <v>1078</v>
          </cell>
          <cell r="N37">
            <v>1060</v>
          </cell>
          <cell r="O37">
            <v>1156</v>
          </cell>
          <cell r="P37">
            <v>1531</v>
          </cell>
          <cell r="Q37">
            <v>1766</v>
          </cell>
        </row>
        <row r="42">
          <cell r="L42">
            <v>6676</v>
          </cell>
          <cell r="M42">
            <v>6982</v>
          </cell>
          <cell r="N42">
            <v>6834</v>
          </cell>
          <cell r="O42">
            <v>7238</v>
          </cell>
          <cell r="P42">
            <v>9028</v>
          </cell>
          <cell r="Q42">
            <v>10694</v>
          </cell>
        </row>
        <row r="47">
          <cell r="L47">
            <v>987</v>
          </cell>
          <cell r="M47">
            <v>968</v>
          </cell>
          <cell r="N47">
            <v>893</v>
          </cell>
          <cell r="O47">
            <v>874</v>
          </cell>
          <cell r="P47">
            <v>1090</v>
          </cell>
          <cell r="Q47">
            <v>1343</v>
          </cell>
        </row>
        <row r="52">
          <cell r="L52">
            <v>371</v>
          </cell>
          <cell r="M52">
            <v>347</v>
          </cell>
          <cell r="N52">
            <v>334</v>
          </cell>
          <cell r="O52">
            <v>382</v>
          </cell>
          <cell r="P52">
            <v>521</v>
          </cell>
          <cell r="Q52">
            <v>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_peni_delitos"/>
      <sheetName val="pob_peni_edad"/>
      <sheetName val="pob_peni_nacion"/>
      <sheetName val="sit_jur_SEXO"/>
      <sheetName val="Total_delitos"/>
      <sheetName val="TOT_POB_EDAD"/>
      <sheetName val="TOT_pob_extr"/>
      <sheetName val="TOT_pob_extr (2)"/>
      <sheetName val="TOT_sit_jur"/>
      <sheetName val="cpacidad_Cpenitenc"/>
      <sheetName val="p3_niños_centros_pen"/>
      <sheetName val="sustancias"/>
      <sheetName val="poblacion_penitenciaria"/>
      <sheetName val="Hoja5"/>
      <sheetName val="Hoja6"/>
      <sheetName val="Hoja7"/>
    </sheetNames>
    <sheetDataSet>
      <sheetData sheetId="0"/>
      <sheetData sheetId="1"/>
      <sheetData sheetId="2"/>
      <sheetData sheetId="3"/>
      <sheetData sheetId="4"/>
      <sheetData sheetId="5"/>
      <sheetData sheetId="6">
        <row r="26">
          <cell r="AJ26">
            <v>1185</v>
          </cell>
        </row>
      </sheetData>
      <sheetData sheetId="7">
        <row r="90">
          <cell r="AJ90">
            <v>6</v>
          </cell>
        </row>
      </sheetData>
      <sheetData sheetId="8">
        <row r="28">
          <cell r="P28">
            <v>359</v>
          </cell>
        </row>
      </sheetData>
      <sheetData sheetId="9">
        <row r="20">
          <cell r="Q20">
            <v>467</v>
          </cell>
        </row>
        <row r="21">
          <cell r="Q21">
            <v>2115</v>
          </cell>
        </row>
        <row r="22">
          <cell r="Q22">
            <v>1466</v>
          </cell>
        </row>
        <row r="23">
          <cell r="Q23">
            <v>800</v>
          </cell>
        </row>
        <row r="24">
          <cell r="Q24">
            <v>980</v>
          </cell>
        </row>
        <row r="25">
          <cell r="Q25">
            <v>907</v>
          </cell>
        </row>
        <row r="26">
          <cell r="Q26">
            <v>3498</v>
          </cell>
        </row>
        <row r="27">
          <cell r="Q27">
            <v>308</v>
          </cell>
        </row>
        <row r="28">
          <cell r="Q28">
            <v>600</v>
          </cell>
        </row>
      </sheetData>
      <sheetData sheetId="10">
        <row r="75">
          <cell r="K75">
            <v>8</v>
          </cell>
        </row>
      </sheetData>
      <sheetData sheetId="11"/>
      <sheetData sheetId="12">
        <row r="40">
          <cell r="BC40">
            <v>1129</v>
          </cell>
        </row>
      </sheetData>
      <sheetData sheetId="13"/>
      <sheetData sheetId="14">
        <row r="80">
          <cell r="I80">
            <v>80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NTO 4"/>
    </sheetNames>
    <sheetDataSet>
      <sheetData sheetId="0" refreshError="1">
        <row r="4">
          <cell r="I4">
            <v>2878</v>
          </cell>
        </row>
        <row r="12">
          <cell r="I12">
            <v>2115</v>
          </cell>
        </row>
        <row r="18">
          <cell r="I18">
            <v>1466</v>
          </cell>
        </row>
        <row r="25">
          <cell r="I25">
            <v>907</v>
          </cell>
        </row>
        <row r="30">
          <cell r="I30">
            <v>308</v>
          </cell>
        </row>
        <row r="36">
          <cell r="I36">
            <v>980</v>
          </cell>
        </row>
        <row r="42">
          <cell r="I42">
            <v>800</v>
          </cell>
        </row>
        <row r="49">
          <cell r="I49">
            <v>600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N208"/>
  <sheetViews>
    <sheetView showGridLines="0" tabSelected="1" zoomScaleNormal="100" workbookViewId="0">
      <pane xSplit="2" ySplit="6" topLeftCell="C7" activePane="bottomRight" state="frozen"/>
      <selection pane="topRight" activeCell="I1" sqref="I1"/>
      <selection pane="bottomLeft" activeCell="A12" sqref="A12"/>
      <selection pane="bottomRight" activeCell="B5" sqref="B5"/>
    </sheetView>
  </sheetViews>
  <sheetFormatPr baseColWidth="10" defaultColWidth="11.42578125" defaultRowHeight="12.75" x14ac:dyDescent="0.2"/>
  <cols>
    <col min="1" max="1" width="2" style="5" customWidth="1"/>
    <col min="2" max="2" width="40.42578125" style="5" customWidth="1"/>
    <col min="3" max="9" width="11.7109375" style="5" customWidth="1"/>
    <col min="10" max="13" width="11.42578125" style="5"/>
    <col min="14" max="14" width="15.140625" style="5" customWidth="1"/>
    <col min="15" max="15" width="17.42578125" style="5" customWidth="1"/>
    <col min="16" max="16384" width="11.42578125" style="5"/>
  </cols>
  <sheetData>
    <row r="1" spans="2:12" ht="87.75" customHeight="1" x14ac:dyDescent="0.2"/>
    <row r="2" spans="2:12" s="1" customFormat="1" x14ac:dyDescent="0.2">
      <c r="B2" s="7" t="s">
        <v>14</v>
      </c>
    </row>
    <row r="3" spans="2:12" s="1" customFormat="1" ht="14.25" customHeight="1" x14ac:dyDescent="0.2">
      <c r="B3" s="28" t="s">
        <v>23</v>
      </c>
      <c r="C3" s="28"/>
      <c r="D3" s="28"/>
      <c r="E3" s="28"/>
      <c r="F3" s="28"/>
      <c r="G3" s="28"/>
      <c r="H3" s="28"/>
    </row>
    <row r="4" spans="2:12" s="1" customFormat="1" x14ac:dyDescent="0.2">
      <c r="B4" s="29"/>
      <c r="C4" s="29"/>
      <c r="D4" s="29"/>
      <c r="E4" s="29"/>
      <c r="F4" s="29"/>
      <c r="G4" s="29"/>
      <c r="H4" s="29"/>
    </row>
    <row r="5" spans="2:12" s="2" customFormat="1" ht="26.25" customHeight="1" x14ac:dyDescent="0.25">
      <c r="B5" s="10" t="s">
        <v>0</v>
      </c>
      <c r="C5" s="11">
        <v>2015</v>
      </c>
      <c r="D5" s="11">
        <v>2016</v>
      </c>
      <c r="E5" s="11">
        <v>2017</v>
      </c>
      <c r="F5" s="11">
        <v>2018</v>
      </c>
      <c r="G5" s="11">
        <v>2019</v>
      </c>
      <c r="H5" s="19">
        <v>2020</v>
      </c>
      <c r="I5" s="21">
        <v>2021</v>
      </c>
      <c r="J5" s="21">
        <v>2022</v>
      </c>
      <c r="K5" s="25" t="s">
        <v>22</v>
      </c>
    </row>
    <row r="6" spans="2:12" s="2" customFormat="1" ht="3" customHeight="1" x14ac:dyDescent="0.25">
      <c r="B6" s="8"/>
      <c r="C6" s="9"/>
      <c r="D6" s="9"/>
      <c r="E6" s="9"/>
      <c r="F6" s="9"/>
      <c r="G6" s="9"/>
      <c r="J6" s="23"/>
      <c r="K6" s="23"/>
    </row>
    <row r="7" spans="2:12" s="3" customFormat="1" x14ac:dyDescent="0.2">
      <c r="B7" s="17" t="s">
        <v>1</v>
      </c>
      <c r="C7" s="17"/>
      <c r="D7" s="17"/>
      <c r="E7" s="17"/>
      <c r="F7" s="17"/>
      <c r="G7" s="17"/>
      <c r="H7" s="17"/>
      <c r="I7" s="17"/>
      <c r="J7" s="24"/>
      <c r="K7" s="24"/>
    </row>
    <row r="8" spans="2:12" s="3" customFormat="1" x14ac:dyDescent="0.2">
      <c r="B8" s="12" t="s">
        <v>2</v>
      </c>
      <c r="C8" s="13">
        <v>13672</v>
      </c>
      <c r="D8" s="13">
        <v>16038</v>
      </c>
      <c r="E8" s="13">
        <v>17836</v>
      </c>
      <c r="F8" s="13">
        <f>+'[1] 3.08.04.01'!L7</f>
        <v>18368</v>
      </c>
      <c r="G8" s="13">
        <f>+'[1] 3.08.04.01'!M7</f>
        <v>18208</v>
      </c>
      <c r="H8" s="13">
        <f>+'[1] 3.08.04.01'!N7</f>
        <v>17305</v>
      </c>
      <c r="I8" s="13">
        <f>+'[1] 3.08.04.01'!O7</f>
        <v>18703</v>
      </c>
      <c r="J8" s="13">
        <f>+'[1] 3.08.04.01'!P7</f>
        <v>24824</v>
      </c>
      <c r="K8" s="13">
        <f>+'[1] 3.08.04.01'!Q7</f>
        <v>28838</v>
      </c>
    </row>
    <row r="9" spans="2:12" s="3" customFormat="1" x14ac:dyDescent="0.2">
      <c r="B9" s="12" t="s">
        <v>3</v>
      </c>
      <c r="C9" s="13">
        <v>5413</v>
      </c>
      <c r="D9" s="13">
        <v>5013</v>
      </c>
      <c r="E9" s="13">
        <v>5033</v>
      </c>
      <c r="F9" s="13">
        <v>6194</v>
      </c>
      <c r="G9" s="13">
        <v>6769</v>
      </c>
      <c r="H9" s="13">
        <v>6765</v>
      </c>
      <c r="I9" s="13">
        <v>7805</v>
      </c>
      <c r="J9" s="13">
        <f>+SUM(J14,J19,J24,J29,J34,J39,J44,J49,J54)</f>
        <v>10205</v>
      </c>
      <c r="K9" s="13">
        <f>+SUM(K14,K19,K24,K29,K34,K39,K44,K49,K54)</f>
        <v>11141</v>
      </c>
    </row>
    <row r="10" spans="2:12" s="3" customFormat="1" x14ac:dyDescent="0.2">
      <c r="B10" s="12" t="s">
        <v>4</v>
      </c>
      <c r="C10" s="13">
        <v>152.57712913356735</v>
      </c>
      <c r="D10" s="13">
        <v>219.92818671454216</v>
      </c>
      <c r="E10" s="13">
        <v>254.38108484005562</v>
      </c>
      <c r="F10" s="13">
        <f t="shared" ref="F10:J10" si="0">+F8/F9*100-100</f>
        <v>196.54504359057154</v>
      </c>
      <c r="G10" s="13">
        <f t="shared" si="0"/>
        <v>168.99098832914763</v>
      </c>
      <c r="H10" s="13">
        <f t="shared" si="0"/>
        <v>155.8019216555802</v>
      </c>
      <c r="I10" s="13">
        <f t="shared" si="0"/>
        <v>139.62844330557337</v>
      </c>
      <c r="J10" s="13">
        <f t="shared" si="0"/>
        <v>143.25330720235181</v>
      </c>
      <c r="K10" s="13">
        <f>+K8/K9*100-100</f>
        <v>158.84570505340633</v>
      </c>
    </row>
    <row r="11" spans="2:12" s="3" customFormat="1" ht="6" customHeight="1" x14ac:dyDescent="0.2">
      <c r="B11" s="12"/>
      <c r="C11" s="13"/>
      <c r="D11" s="13"/>
      <c r="E11" s="13"/>
      <c r="F11" s="13"/>
      <c r="G11" s="13"/>
      <c r="H11" s="13"/>
      <c r="I11" s="13"/>
      <c r="J11" s="13"/>
      <c r="K11" s="13"/>
    </row>
    <row r="12" spans="2:12" s="3" customFormat="1" x14ac:dyDescent="0.2">
      <c r="B12" s="18" t="s">
        <v>5</v>
      </c>
      <c r="C12" s="18"/>
      <c r="D12" s="18"/>
      <c r="E12" s="18"/>
      <c r="F12" s="18"/>
      <c r="G12" s="18"/>
      <c r="H12" s="18"/>
      <c r="I12" s="20"/>
      <c r="J12" s="20"/>
      <c r="K12" s="20"/>
    </row>
    <row r="13" spans="2:12" s="3" customFormat="1" x14ac:dyDescent="0.2">
      <c r="B13" s="12" t="s">
        <v>2</v>
      </c>
      <c r="C13" s="13">
        <v>528</v>
      </c>
      <c r="D13" s="13">
        <v>603</v>
      </c>
      <c r="E13" s="13">
        <v>722</v>
      </c>
      <c r="F13" s="13">
        <f>+'[1] 3.08.04.01'!L12</f>
        <v>755</v>
      </c>
      <c r="G13" s="13">
        <f>+'[1] 3.08.04.01'!M12</f>
        <v>719</v>
      </c>
      <c r="H13" s="13">
        <f>+'[1] 3.08.04.01'!N12</f>
        <v>685</v>
      </c>
      <c r="I13" s="13">
        <f>+'[1] 3.08.04.01'!O12</f>
        <v>704</v>
      </c>
      <c r="J13" s="13">
        <f>+'[1] 3.08.04.01'!P12</f>
        <v>930</v>
      </c>
      <c r="K13" s="13">
        <f>+'[1] 3.08.04.01'!Q12</f>
        <v>1194</v>
      </c>
      <c r="L13" s="22"/>
    </row>
    <row r="14" spans="2:12" s="3" customFormat="1" x14ac:dyDescent="0.2">
      <c r="B14" s="12" t="s">
        <v>3</v>
      </c>
      <c r="C14" s="13">
        <v>102</v>
      </c>
      <c r="D14" s="13">
        <v>102</v>
      </c>
      <c r="E14" s="13">
        <v>102</v>
      </c>
      <c r="F14" s="13">
        <v>102</v>
      </c>
      <c r="G14" s="13">
        <v>155</v>
      </c>
      <c r="H14" s="13">
        <v>151</v>
      </c>
      <c r="I14" s="13">
        <v>151</v>
      </c>
      <c r="J14" s="13">
        <v>151</v>
      </c>
      <c r="K14" s="13">
        <f>+[2]cpacidad_Cpenitenc!$Q$20</f>
        <v>467</v>
      </c>
    </row>
    <row r="15" spans="2:12" s="3" customFormat="1" x14ac:dyDescent="0.2">
      <c r="B15" s="12" t="s">
        <v>4</v>
      </c>
      <c r="C15" s="13">
        <v>417.64705882352945</v>
      </c>
      <c r="D15" s="13">
        <v>491.1764705882353</v>
      </c>
      <c r="E15" s="13">
        <v>607.84313725490188</v>
      </c>
      <c r="F15" s="13">
        <f t="shared" ref="F15" si="1">+F13/F14*100-100</f>
        <v>640.1960784313726</v>
      </c>
      <c r="G15" s="13">
        <f t="shared" ref="G15" si="2">+G13/G14*100-100</f>
        <v>363.87096774193549</v>
      </c>
      <c r="H15" s="13">
        <f t="shared" ref="H15" si="3">+H13/H14*100-100</f>
        <v>353.64238410596028</v>
      </c>
      <c r="I15" s="13">
        <f t="shared" ref="I15" si="4">+I13/I14*100-100</f>
        <v>366.2251655629139</v>
      </c>
      <c r="J15" s="13">
        <f t="shared" ref="J15" si="5">+J13/J14*100-100</f>
        <v>515.89403973509934</v>
      </c>
      <c r="K15" s="13">
        <f>+K13/K14*100-100</f>
        <v>155.67451820128483</v>
      </c>
    </row>
    <row r="16" spans="2:12" s="3" customFormat="1" ht="6" customHeight="1" x14ac:dyDescent="0.2">
      <c r="B16" s="12"/>
      <c r="C16" s="13"/>
      <c r="D16" s="13"/>
      <c r="E16" s="13"/>
      <c r="F16" s="13"/>
      <c r="G16" s="13"/>
      <c r="H16" s="13"/>
      <c r="I16" s="13"/>
      <c r="J16" s="13"/>
      <c r="K16" s="13"/>
    </row>
    <row r="17" spans="2:11" s="3" customFormat="1" x14ac:dyDescent="0.2">
      <c r="B17" s="18" t="s">
        <v>6</v>
      </c>
      <c r="C17" s="18"/>
      <c r="D17" s="18"/>
      <c r="E17" s="18"/>
      <c r="F17" s="18"/>
      <c r="G17" s="18"/>
      <c r="H17" s="18"/>
      <c r="I17" s="20"/>
      <c r="J17" s="20"/>
      <c r="K17" s="20"/>
    </row>
    <row r="18" spans="2:11" s="3" customFormat="1" x14ac:dyDescent="0.2">
      <c r="B18" s="12" t="s">
        <v>2</v>
      </c>
      <c r="C18" s="13">
        <v>2674</v>
      </c>
      <c r="D18" s="13">
        <v>3312</v>
      </c>
      <c r="E18" s="13">
        <v>3754</v>
      </c>
      <c r="F18" s="13">
        <f>+'[1] 3.08.04.01'!L17</f>
        <v>4073</v>
      </c>
      <c r="G18" s="13">
        <f>+'[1] 3.08.04.01'!M17</f>
        <v>3752</v>
      </c>
      <c r="H18" s="13">
        <f>+'[1] 3.08.04.01'!N17</f>
        <v>3201</v>
      </c>
      <c r="I18" s="13">
        <f>+'[1] 3.08.04.01'!O17</f>
        <v>3927</v>
      </c>
      <c r="J18" s="13">
        <f>+'[1] 3.08.04.01'!P17</f>
        <v>5586</v>
      </c>
      <c r="K18" s="13">
        <f>+'[1] 3.08.04.01'!Q17</f>
        <v>5827</v>
      </c>
    </row>
    <row r="19" spans="2:11" s="3" customFormat="1" x14ac:dyDescent="0.2">
      <c r="B19" s="12" t="s">
        <v>3</v>
      </c>
      <c r="C19" s="13">
        <v>1628</v>
      </c>
      <c r="D19" s="13">
        <v>1228</v>
      </c>
      <c r="E19" s="13">
        <v>1228</v>
      </c>
      <c r="F19" s="13">
        <v>1228</v>
      </c>
      <c r="G19" s="13">
        <v>1118</v>
      </c>
      <c r="H19" s="13">
        <v>1118</v>
      </c>
      <c r="I19" s="13">
        <v>1118</v>
      </c>
      <c r="J19" s="13">
        <f>+'[3]PUNTO 4'!$I$12</f>
        <v>2115</v>
      </c>
      <c r="K19" s="13">
        <f>+[2]cpacidad_Cpenitenc!$Q$21</f>
        <v>2115</v>
      </c>
    </row>
    <row r="20" spans="2:11" s="3" customFormat="1" x14ac:dyDescent="0.2">
      <c r="B20" s="12" t="s">
        <v>4</v>
      </c>
      <c r="C20" s="13">
        <v>64.250614250614248</v>
      </c>
      <c r="D20" s="13">
        <v>169.70684039087948</v>
      </c>
      <c r="E20" s="13">
        <v>205.70032573289899</v>
      </c>
      <c r="F20" s="13">
        <f t="shared" ref="F20" si="6">+F18/F19*100-100</f>
        <v>231.67752442996743</v>
      </c>
      <c r="G20" s="13">
        <f t="shared" ref="G20" si="7">+G18/G19*100-100</f>
        <v>235.59928443649369</v>
      </c>
      <c r="H20" s="13">
        <f t="shared" ref="H20" si="8">+H18/H19*100-100</f>
        <v>186.31484794275491</v>
      </c>
      <c r="I20" s="13">
        <f t="shared" ref="I20" si="9">+I18/I19*100-100</f>
        <v>251.25223613595711</v>
      </c>
      <c r="J20" s="13">
        <f t="shared" ref="J20" si="10">+J18/J19*100-100</f>
        <v>164.11347517730496</v>
      </c>
      <c r="K20" s="13">
        <f>+K18/K19*100-100</f>
        <v>175.50827423167846</v>
      </c>
    </row>
    <row r="21" spans="2:11" s="3" customFormat="1" ht="6" customHeight="1" x14ac:dyDescent="0.2">
      <c r="B21" s="12"/>
      <c r="C21" s="13"/>
      <c r="D21" s="13"/>
      <c r="E21" s="13"/>
      <c r="F21" s="13"/>
      <c r="G21" s="13"/>
      <c r="H21" s="13"/>
      <c r="I21" s="13"/>
      <c r="J21" s="13"/>
      <c r="K21" s="13"/>
    </row>
    <row r="22" spans="2:11" s="3" customFormat="1" x14ac:dyDescent="0.2">
      <c r="B22" s="18" t="s">
        <v>7</v>
      </c>
      <c r="C22" s="18"/>
      <c r="D22" s="18"/>
      <c r="E22" s="18"/>
      <c r="F22" s="18"/>
      <c r="G22" s="18"/>
      <c r="H22" s="18"/>
      <c r="I22" s="20"/>
      <c r="J22" s="20"/>
      <c r="K22" s="20"/>
    </row>
    <row r="23" spans="2:11" s="3" customFormat="1" x14ac:dyDescent="0.2">
      <c r="B23" s="12" t="s">
        <v>2</v>
      </c>
      <c r="C23" s="13">
        <v>2322</v>
      </c>
      <c r="D23" s="13">
        <v>2690</v>
      </c>
      <c r="E23" s="13">
        <v>2838</v>
      </c>
      <c r="F23" s="13">
        <f>+'[1] 3.08.04.01'!L22</f>
        <v>2660</v>
      </c>
      <c r="G23" s="13">
        <f>+'[1] 3.08.04.01'!M22</f>
        <v>2648</v>
      </c>
      <c r="H23" s="13">
        <f>+'[1] 3.08.04.01'!N22</f>
        <v>2633</v>
      </c>
      <c r="I23" s="13">
        <f>+'[1] 3.08.04.01'!O22</f>
        <v>2689</v>
      </c>
      <c r="J23" s="13">
        <f>+'[1] 3.08.04.01'!P22</f>
        <v>3421</v>
      </c>
      <c r="K23" s="13">
        <f>+'[1] 3.08.04.01'!Q22</f>
        <v>4089</v>
      </c>
    </row>
    <row r="24" spans="2:11" s="3" customFormat="1" x14ac:dyDescent="0.2">
      <c r="B24" s="12" t="s">
        <v>3</v>
      </c>
      <c r="C24" s="13">
        <v>1245</v>
      </c>
      <c r="D24" s="13">
        <v>1245</v>
      </c>
      <c r="E24" s="13">
        <v>1245</v>
      </c>
      <c r="F24" s="13">
        <v>1218</v>
      </c>
      <c r="G24" s="13">
        <v>1218</v>
      </c>
      <c r="H24" s="13">
        <v>1218</v>
      </c>
      <c r="I24" s="13">
        <v>1218</v>
      </c>
      <c r="J24" s="13">
        <f>+'[3]PUNTO 4'!$I$18</f>
        <v>1466</v>
      </c>
      <c r="K24" s="13">
        <f>+[2]cpacidad_Cpenitenc!$Q$22</f>
        <v>1466</v>
      </c>
    </row>
    <row r="25" spans="2:11" s="3" customFormat="1" x14ac:dyDescent="0.2">
      <c r="B25" s="12" t="s">
        <v>4</v>
      </c>
      <c r="C25" s="13">
        <v>86.506024096385545</v>
      </c>
      <c r="D25" s="13">
        <v>116.06425702811248</v>
      </c>
      <c r="E25" s="13">
        <v>127.95180722891568</v>
      </c>
      <c r="F25" s="13">
        <f t="shared" ref="F25" si="11">+F23/F24*100-100</f>
        <v>118.39080459770116</v>
      </c>
      <c r="G25" s="13">
        <f t="shared" ref="G25" si="12">+G23/G24*100-100</f>
        <v>117.40558292282429</v>
      </c>
      <c r="H25" s="13">
        <f t="shared" ref="H25" si="13">+H23/H24*100-100</f>
        <v>116.17405582922825</v>
      </c>
      <c r="I25" s="13">
        <f t="shared" ref="I25" si="14">+I23/I24*100-100</f>
        <v>120.77175697865354</v>
      </c>
      <c r="J25" s="13">
        <f t="shared" ref="J25" si="15">+J23/J24*100-100</f>
        <v>133.35607094133698</v>
      </c>
      <c r="K25" s="13">
        <f>+K23/K24*100-100</f>
        <v>178.92223738062756</v>
      </c>
    </row>
    <row r="26" spans="2:11" s="3" customFormat="1" ht="6" customHeight="1" x14ac:dyDescent="0.2">
      <c r="B26" s="12"/>
      <c r="C26" s="13"/>
      <c r="D26" s="13"/>
      <c r="E26" s="13"/>
      <c r="F26" s="13"/>
      <c r="G26" s="13"/>
      <c r="H26" s="13"/>
      <c r="I26" s="13"/>
      <c r="J26" s="13"/>
      <c r="K26" s="13"/>
    </row>
    <row r="27" spans="2:11" s="3" customFormat="1" x14ac:dyDescent="0.2">
      <c r="B27" s="18" t="s">
        <v>8</v>
      </c>
      <c r="C27" s="18"/>
      <c r="D27" s="18"/>
      <c r="E27" s="18"/>
      <c r="F27" s="18"/>
      <c r="G27" s="18"/>
      <c r="H27" s="18"/>
      <c r="I27" s="20"/>
      <c r="J27" s="20"/>
      <c r="K27" s="20"/>
    </row>
    <row r="28" spans="2:11" s="3" customFormat="1" x14ac:dyDescent="0.2">
      <c r="B28" s="12" t="s">
        <v>2</v>
      </c>
      <c r="C28" s="13">
        <v>569</v>
      </c>
      <c r="D28" s="13">
        <v>681</v>
      </c>
      <c r="E28" s="13">
        <v>760</v>
      </c>
      <c r="F28" s="13">
        <f>+'[1] 3.08.04.01'!L27</f>
        <v>956</v>
      </c>
      <c r="G28" s="13">
        <f>+'[1] 3.08.04.01'!M27</f>
        <v>897</v>
      </c>
      <c r="H28" s="13">
        <f>+'[1] 3.08.04.01'!N27</f>
        <v>851</v>
      </c>
      <c r="I28" s="13">
        <f>+'[1] 3.08.04.01'!O27</f>
        <v>846</v>
      </c>
      <c r="J28" s="13">
        <f>+'[1] 3.08.04.01'!P27</f>
        <v>1479</v>
      </c>
      <c r="K28" s="13">
        <f>+'[1] 3.08.04.01'!Q27</f>
        <v>1796</v>
      </c>
    </row>
    <row r="29" spans="2:11" s="3" customFormat="1" x14ac:dyDescent="0.2">
      <c r="B29" s="12" t="s">
        <v>3</v>
      </c>
      <c r="C29" s="13">
        <v>250</v>
      </c>
      <c r="D29" s="13">
        <v>250</v>
      </c>
      <c r="E29" s="13">
        <v>250</v>
      </c>
      <c r="F29" s="13">
        <v>250</v>
      </c>
      <c r="G29" s="13">
        <v>562</v>
      </c>
      <c r="H29" s="13">
        <v>562</v>
      </c>
      <c r="I29" s="13">
        <v>562</v>
      </c>
      <c r="J29" s="13">
        <f>+'[3]PUNTO 4'!$I$42</f>
        <v>800</v>
      </c>
      <c r="K29" s="13">
        <f>+[2]cpacidad_Cpenitenc!$Q$23</f>
        <v>800</v>
      </c>
    </row>
    <row r="30" spans="2:11" s="3" customFormat="1" x14ac:dyDescent="0.2">
      <c r="B30" s="12" t="s">
        <v>4</v>
      </c>
      <c r="C30" s="13">
        <v>127.59999999999998</v>
      </c>
      <c r="D30" s="13">
        <v>172.40000000000003</v>
      </c>
      <c r="E30" s="13">
        <v>204</v>
      </c>
      <c r="F30" s="13">
        <f t="shared" ref="F30" si="16">+F28/F29*100-100</f>
        <v>282.39999999999998</v>
      </c>
      <c r="G30" s="13">
        <f t="shared" ref="G30" si="17">+G28/G29*100-100</f>
        <v>59.608540925266908</v>
      </c>
      <c r="H30" s="13">
        <f t="shared" ref="H30" si="18">+H28/H29*100-100</f>
        <v>51.423487544483976</v>
      </c>
      <c r="I30" s="13">
        <f t="shared" ref="I30" si="19">+I28/I29*100-100</f>
        <v>50.533807829181484</v>
      </c>
      <c r="J30" s="13">
        <f t="shared" ref="J30" si="20">+J28/J29*100-100</f>
        <v>84.875</v>
      </c>
      <c r="K30" s="13">
        <f>+K28/K29*100-100</f>
        <v>124.5</v>
      </c>
    </row>
    <row r="31" spans="2:11" s="3" customFormat="1" ht="6" customHeight="1" x14ac:dyDescent="0.2">
      <c r="B31" s="12"/>
      <c r="C31" s="13"/>
      <c r="D31" s="13"/>
      <c r="E31" s="13"/>
      <c r="F31" s="13"/>
      <c r="G31" s="13"/>
      <c r="H31" s="13"/>
      <c r="I31" s="13"/>
      <c r="J31" s="13"/>
      <c r="K31" s="13"/>
    </row>
    <row r="32" spans="2:11" s="4" customFormat="1" x14ac:dyDescent="0.2">
      <c r="B32" s="18" t="s">
        <v>9</v>
      </c>
      <c r="C32" s="18"/>
      <c r="D32" s="18"/>
      <c r="E32" s="18"/>
      <c r="F32" s="18"/>
      <c r="G32" s="18"/>
      <c r="H32" s="18"/>
      <c r="I32" s="20"/>
      <c r="J32" s="20"/>
      <c r="K32" s="20"/>
    </row>
    <row r="33" spans="2:11" s="4" customFormat="1" x14ac:dyDescent="0.2">
      <c r="B33" s="12" t="s">
        <v>2</v>
      </c>
      <c r="C33" s="13">
        <v>581</v>
      </c>
      <c r="D33" s="13">
        <v>688</v>
      </c>
      <c r="E33" s="13">
        <v>770</v>
      </c>
      <c r="F33" s="13">
        <f>+'[1] 3.08.04.01'!L32</f>
        <v>794</v>
      </c>
      <c r="G33" s="13">
        <f>+'[1] 3.08.04.01'!M32</f>
        <v>817</v>
      </c>
      <c r="H33" s="13">
        <f>+'[1] 3.08.04.01'!N32</f>
        <v>814</v>
      </c>
      <c r="I33" s="13">
        <f>+'[1] 3.08.04.01'!O32</f>
        <v>887</v>
      </c>
      <c r="J33" s="13">
        <f>+'[1] 3.08.04.01'!P32</f>
        <v>1238</v>
      </c>
      <c r="K33" s="13">
        <f>+'[1] 3.08.04.01'!Q32</f>
        <v>1437</v>
      </c>
    </row>
    <row r="34" spans="2:11" s="4" customFormat="1" x14ac:dyDescent="0.2">
      <c r="B34" s="12" t="s">
        <v>3</v>
      </c>
      <c r="C34" s="13">
        <v>372</v>
      </c>
      <c r="D34" s="13">
        <v>372</v>
      </c>
      <c r="E34" s="13">
        <v>372</v>
      </c>
      <c r="F34" s="13">
        <v>340</v>
      </c>
      <c r="G34" s="13">
        <v>660</v>
      </c>
      <c r="H34" s="13">
        <v>660</v>
      </c>
      <c r="I34" s="13">
        <v>660</v>
      </c>
      <c r="J34" s="13">
        <f>+'[3]PUNTO 4'!$I$36</f>
        <v>980</v>
      </c>
      <c r="K34" s="13">
        <f>+[2]cpacidad_Cpenitenc!$Q$24</f>
        <v>980</v>
      </c>
    </row>
    <row r="35" spans="2:11" s="4" customFormat="1" x14ac:dyDescent="0.2">
      <c r="B35" s="12" t="s">
        <v>4</v>
      </c>
      <c r="C35" s="13">
        <v>56.182795698924728</v>
      </c>
      <c r="D35" s="13">
        <v>84.946236559139777</v>
      </c>
      <c r="E35" s="13">
        <v>106.98924731182795</v>
      </c>
      <c r="F35" s="13">
        <f t="shared" ref="F35" si="21">+F33/F34*100-100</f>
        <v>133.52941176470588</v>
      </c>
      <c r="G35" s="13">
        <f t="shared" ref="G35" si="22">+G33/G34*100-100</f>
        <v>23.787878787878782</v>
      </c>
      <c r="H35" s="13">
        <f t="shared" ref="H35" si="23">+H33/H34*100-100</f>
        <v>23.333333333333343</v>
      </c>
      <c r="I35" s="13">
        <f t="shared" ref="I35" si="24">+I33/I34*100-100</f>
        <v>34.393939393939405</v>
      </c>
      <c r="J35" s="13">
        <f t="shared" ref="J35" si="25">+J33/J34*100-100</f>
        <v>26.326530612244909</v>
      </c>
      <c r="K35" s="13">
        <f>+K33/K34*100-100</f>
        <v>46.632653061224488</v>
      </c>
    </row>
    <row r="36" spans="2:11" s="4" customFormat="1" ht="6" customHeight="1" x14ac:dyDescent="0.2">
      <c r="B36" s="12"/>
      <c r="C36" s="13"/>
      <c r="D36" s="13"/>
      <c r="E36" s="13"/>
      <c r="F36" s="13"/>
      <c r="G36" s="13"/>
      <c r="H36" s="13"/>
      <c r="I36" s="13"/>
      <c r="J36" s="13"/>
      <c r="K36" s="13"/>
    </row>
    <row r="37" spans="2:11" s="4" customFormat="1" x14ac:dyDescent="0.2">
      <c r="B37" s="18" t="s">
        <v>10</v>
      </c>
      <c r="C37" s="18"/>
      <c r="D37" s="18"/>
      <c r="E37" s="18"/>
      <c r="F37" s="18"/>
      <c r="G37" s="18"/>
      <c r="H37" s="18"/>
      <c r="I37" s="20"/>
      <c r="J37" s="20"/>
      <c r="K37" s="20"/>
    </row>
    <row r="38" spans="2:11" s="4" customFormat="1" x14ac:dyDescent="0.2">
      <c r="B38" s="12" t="s">
        <v>2</v>
      </c>
      <c r="C38" s="13">
        <v>745</v>
      </c>
      <c r="D38" s="13">
        <v>840</v>
      </c>
      <c r="E38" s="13">
        <v>1084</v>
      </c>
      <c r="F38" s="13">
        <f>+'[1] 3.08.04.01'!L37</f>
        <v>1096</v>
      </c>
      <c r="G38" s="13">
        <f>+'[1] 3.08.04.01'!M37</f>
        <v>1078</v>
      </c>
      <c r="H38" s="13">
        <f>+'[1] 3.08.04.01'!N37</f>
        <v>1060</v>
      </c>
      <c r="I38" s="13">
        <f>+'[1] 3.08.04.01'!O37</f>
        <v>1156</v>
      </c>
      <c r="J38" s="13">
        <f>+'[1] 3.08.04.01'!P37</f>
        <v>1531</v>
      </c>
      <c r="K38" s="13">
        <f>+'[1] 3.08.04.01'!Q37</f>
        <v>1766</v>
      </c>
    </row>
    <row r="39" spans="2:11" s="4" customFormat="1" x14ac:dyDescent="0.2">
      <c r="B39" s="12" t="s">
        <v>3</v>
      </c>
      <c r="C39" s="13">
        <v>500</v>
      </c>
      <c r="D39" s="13">
        <v>500</v>
      </c>
      <c r="E39" s="13">
        <v>500</v>
      </c>
      <c r="F39" s="13">
        <v>889</v>
      </c>
      <c r="G39" s="13">
        <v>889</v>
      </c>
      <c r="H39" s="13">
        <v>889</v>
      </c>
      <c r="I39" s="13">
        <v>620</v>
      </c>
      <c r="J39" s="13">
        <f>+'[3]PUNTO 4'!$I$25</f>
        <v>907</v>
      </c>
      <c r="K39" s="13">
        <f>+[2]cpacidad_Cpenitenc!$Q$25</f>
        <v>907</v>
      </c>
    </row>
    <row r="40" spans="2:11" s="4" customFormat="1" x14ac:dyDescent="0.2">
      <c r="B40" s="12" t="s">
        <v>4</v>
      </c>
      <c r="C40" s="13">
        <v>49</v>
      </c>
      <c r="D40" s="13">
        <v>68</v>
      </c>
      <c r="E40" s="13">
        <v>116.80000000000001</v>
      </c>
      <c r="F40" s="13">
        <f t="shared" ref="F40" si="26">+F38/F39*100-100</f>
        <v>23.284589426321702</v>
      </c>
      <c r="G40" s="13">
        <f t="shared" ref="G40" si="27">+G38/G39*100-100</f>
        <v>21.259842519685051</v>
      </c>
      <c r="H40" s="13">
        <f t="shared" ref="H40" si="28">+H38/H39*100-100</f>
        <v>19.235095613048372</v>
      </c>
      <c r="I40" s="13">
        <f t="shared" ref="I40" si="29">+I38/I39*100-100</f>
        <v>86.451612903225794</v>
      </c>
      <c r="J40" s="13">
        <f t="shared" ref="J40" si="30">+J38/J39*100-100</f>
        <v>68.798235942668128</v>
      </c>
      <c r="K40" s="13">
        <f>+K38/K39*100-100</f>
        <v>94.707828004410146</v>
      </c>
    </row>
    <row r="41" spans="2:11" s="4" customFormat="1" ht="6" customHeight="1" x14ac:dyDescent="0.2">
      <c r="B41" s="12"/>
      <c r="C41" s="13"/>
      <c r="D41" s="13"/>
      <c r="E41" s="13"/>
      <c r="F41" s="13"/>
      <c r="G41" s="13"/>
      <c r="H41" s="13"/>
      <c r="I41" s="13"/>
      <c r="J41" s="13"/>
      <c r="K41" s="13"/>
    </row>
    <row r="42" spans="2:11" s="4" customFormat="1" x14ac:dyDescent="0.2">
      <c r="B42" s="18" t="s">
        <v>11</v>
      </c>
      <c r="C42" s="18"/>
      <c r="D42" s="18"/>
      <c r="E42" s="18"/>
      <c r="F42" s="18"/>
      <c r="G42" s="18"/>
      <c r="H42" s="20"/>
      <c r="I42" s="20"/>
      <c r="J42" s="20"/>
      <c r="K42" s="20"/>
    </row>
    <row r="43" spans="2:11" s="4" customFormat="1" x14ac:dyDescent="0.2">
      <c r="B43" s="12" t="s">
        <v>2</v>
      </c>
      <c r="C43" s="13">
        <v>5281</v>
      </c>
      <c r="D43" s="13">
        <v>6005</v>
      </c>
      <c r="E43" s="13">
        <v>6593</v>
      </c>
      <c r="F43" s="13">
        <f>+'[1] 3.08.04.01'!L42</f>
        <v>6676</v>
      </c>
      <c r="G43" s="13">
        <f>+'[1] 3.08.04.01'!M42</f>
        <v>6982</v>
      </c>
      <c r="H43" s="13">
        <f>+'[1] 3.08.04.01'!N42</f>
        <v>6834</v>
      </c>
      <c r="I43" s="13">
        <f>+'[1] 3.08.04.01'!O42</f>
        <v>7238</v>
      </c>
      <c r="J43" s="13">
        <f>+'[1] 3.08.04.01'!P42</f>
        <v>9028</v>
      </c>
      <c r="K43" s="13">
        <f>+'[1] 3.08.04.01'!Q42</f>
        <v>10694</v>
      </c>
    </row>
    <row r="44" spans="2:11" s="4" customFormat="1" ht="13.5" x14ac:dyDescent="0.2">
      <c r="B44" s="12" t="s">
        <v>19</v>
      </c>
      <c r="C44" s="13">
        <v>880</v>
      </c>
      <c r="D44" s="13">
        <v>880</v>
      </c>
      <c r="E44" s="13">
        <v>900</v>
      </c>
      <c r="F44" s="13">
        <v>1731</v>
      </c>
      <c r="G44" s="13">
        <v>1731</v>
      </c>
      <c r="H44" s="13">
        <v>1731</v>
      </c>
      <c r="I44" s="13">
        <v>3040</v>
      </c>
      <c r="J44" s="13">
        <f>+'[3]PUNTO 4'!$I$4</f>
        <v>2878</v>
      </c>
      <c r="K44" s="13">
        <f>+[2]cpacidad_Cpenitenc!$Q$26</f>
        <v>3498</v>
      </c>
    </row>
    <row r="45" spans="2:11" s="4" customFormat="1" x14ac:dyDescent="0.2">
      <c r="B45" s="12" t="s">
        <v>4</v>
      </c>
      <c r="C45" s="13">
        <v>500.11363636363637</v>
      </c>
      <c r="D45" s="13">
        <v>582.38636363636363</v>
      </c>
      <c r="E45" s="13">
        <v>632.55555555555554</v>
      </c>
      <c r="F45" s="13">
        <f t="shared" ref="F45" si="31">+F43/F44*100-100</f>
        <v>285.67302137492783</v>
      </c>
      <c r="G45" s="13">
        <f t="shared" ref="G45" si="32">+G43/G44*100-100</f>
        <v>303.35066435586367</v>
      </c>
      <c r="H45" s="13">
        <f t="shared" ref="H45" si="33">+H43/H44*100-100</f>
        <v>294.80069324090124</v>
      </c>
      <c r="I45" s="13">
        <f t="shared" ref="I45" si="34">+I43/I44*100-100</f>
        <v>138.09210526315789</v>
      </c>
      <c r="J45" s="13">
        <f t="shared" ref="J45" si="35">+J43/J44*100-100</f>
        <v>213.69006254343293</v>
      </c>
      <c r="K45" s="13">
        <f>+K43/K44*100-100</f>
        <v>205.71755288736421</v>
      </c>
    </row>
    <row r="46" spans="2:11" s="4" customFormat="1" ht="6" customHeight="1" x14ac:dyDescent="0.2">
      <c r="B46" s="12"/>
      <c r="C46" s="13"/>
      <c r="D46" s="13"/>
      <c r="E46" s="13"/>
      <c r="F46" s="13"/>
      <c r="G46" s="13"/>
      <c r="H46" s="13"/>
      <c r="I46" s="13"/>
      <c r="J46" s="13"/>
      <c r="K46" s="13"/>
    </row>
    <row r="47" spans="2:11" s="4" customFormat="1" x14ac:dyDescent="0.2">
      <c r="B47" s="18" t="s">
        <v>12</v>
      </c>
      <c r="C47" s="18"/>
      <c r="D47" s="18"/>
      <c r="E47" s="18"/>
      <c r="F47" s="18"/>
      <c r="G47" s="18"/>
      <c r="H47" s="18"/>
      <c r="I47" s="20"/>
      <c r="J47" s="20"/>
      <c r="K47" s="20"/>
    </row>
    <row r="48" spans="2:11" s="4" customFormat="1" x14ac:dyDescent="0.2">
      <c r="B48" s="12" t="s">
        <v>2</v>
      </c>
      <c r="C48" s="13">
        <v>753</v>
      </c>
      <c r="D48" s="13">
        <v>849</v>
      </c>
      <c r="E48" s="13">
        <v>912</v>
      </c>
      <c r="F48" s="13">
        <f>+'[1] 3.08.04.01'!L47</f>
        <v>987</v>
      </c>
      <c r="G48" s="13">
        <f>+'[1] 3.08.04.01'!M47</f>
        <v>968</v>
      </c>
      <c r="H48" s="13">
        <f>+'[1] 3.08.04.01'!N47</f>
        <v>893</v>
      </c>
      <c r="I48" s="13">
        <f>+'[1] 3.08.04.01'!O47</f>
        <v>874</v>
      </c>
      <c r="J48" s="13">
        <f>+'[1] 3.08.04.01'!P47</f>
        <v>1090</v>
      </c>
      <c r="K48" s="13">
        <f>+'[1] 3.08.04.01'!Q47</f>
        <v>1343</v>
      </c>
    </row>
    <row r="49" spans="2:11" s="4" customFormat="1" x14ac:dyDescent="0.2">
      <c r="B49" s="12" t="s">
        <v>3</v>
      </c>
      <c r="C49" s="13">
        <v>308</v>
      </c>
      <c r="D49" s="13">
        <v>308</v>
      </c>
      <c r="E49" s="13">
        <v>308</v>
      </c>
      <c r="F49" s="13">
        <v>308</v>
      </c>
      <c r="G49" s="13">
        <v>308</v>
      </c>
      <c r="H49" s="13">
        <v>308</v>
      </c>
      <c r="I49" s="13">
        <v>308</v>
      </c>
      <c r="J49" s="13">
        <f>+'[3]PUNTO 4'!$I$30</f>
        <v>308</v>
      </c>
      <c r="K49" s="13">
        <f>+[2]cpacidad_Cpenitenc!$Q$27</f>
        <v>308</v>
      </c>
    </row>
    <row r="50" spans="2:11" s="4" customFormat="1" x14ac:dyDescent="0.2">
      <c r="B50" s="12" t="s">
        <v>4</v>
      </c>
      <c r="C50" s="13">
        <v>144.48051948051949</v>
      </c>
      <c r="D50" s="13">
        <v>175.64935064935065</v>
      </c>
      <c r="E50" s="13">
        <v>196.10389610389612</v>
      </c>
      <c r="F50" s="13">
        <f t="shared" ref="F50" si="36">+F48/F49*100-100</f>
        <v>220.45454545454544</v>
      </c>
      <c r="G50" s="13">
        <f t="shared" ref="G50" si="37">+G48/G49*100-100</f>
        <v>214.28571428571428</v>
      </c>
      <c r="H50" s="13">
        <f t="shared" ref="H50" si="38">+H48/H49*100-100</f>
        <v>189.93506493506493</v>
      </c>
      <c r="I50" s="13">
        <f t="shared" ref="I50" si="39">+I48/I49*100-100</f>
        <v>183.76623376623377</v>
      </c>
      <c r="J50" s="13">
        <f t="shared" ref="J50" si="40">+J48/J49*100-100</f>
        <v>253.89610389610391</v>
      </c>
      <c r="K50" s="13">
        <f>+K48/K49*100-100</f>
        <v>336.03896103896102</v>
      </c>
    </row>
    <row r="51" spans="2:11" s="4" customFormat="1" ht="6" customHeight="1" x14ac:dyDescent="0.2">
      <c r="B51" s="12"/>
      <c r="C51" s="13"/>
      <c r="D51" s="13"/>
      <c r="E51" s="13"/>
      <c r="F51" s="13"/>
      <c r="G51" s="13"/>
      <c r="H51" s="13"/>
      <c r="I51" s="13"/>
      <c r="J51" s="13"/>
      <c r="K51" s="13"/>
    </row>
    <row r="52" spans="2:11" s="4" customFormat="1" x14ac:dyDescent="0.2">
      <c r="B52" s="18" t="s">
        <v>13</v>
      </c>
      <c r="C52" s="18"/>
      <c r="D52" s="18"/>
      <c r="E52" s="18"/>
      <c r="F52" s="18"/>
      <c r="G52" s="18"/>
      <c r="H52" s="18"/>
      <c r="I52" s="20"/>
      <c r="J52" s="20"/>
      <c r="K52" s="20"/>
    </row>
    <row r="53" spans="2:11" s="4" customFormat="1" x14ac:dyDescent="0.2">
      <c r="B53" s="12" t="s">
        <v>2</v>
      </c>
      <c r="C53" s="13">
        <v>219</v>
      </c>
      <c r="D53" s="13">
        <v>370</v>
      </c>
      <c r="E53" s="13">
        <v>403</v>
      </c>
      <c r="F53" s="13">
        <f>+'[1] 3.08.04.01'!L52</f>
        <v>371</v>
      </c>
      <c r="G53" s="13">
        <f>+'[1] 3.08.04.01'!M52</f>
        <v>347</v>
      </c>
      <c r="H53" s="13">
        <f>+'[1] 3.08.04.01'!N52</f>
        <v>334</v>
      </c>
      <c r="I53" s="13">
        <f>+'[1] 3.08.04.01'!O52</f>
        <v>382</v>
      </c>
      <c r="J53" s="13">
        <f>+'[1] 3.08.04.01'!P52</f>
        <v>521</v>
      </c>
      <c r="K53" s="13">
        <f>+'[1] 3.08.04.01'!Q52</f>
        <v>692</v>
      </c>
    </row>
    <row r="54" spans="2:11" s="4" customFormat="1" x14ac:dyDescent="0.2">
      <c r="B54" s="12" t="s">
        <v>3</v>
      </c>
      <c r="C54" s="13">
        <v>128</v>
      </c>
      <c r="D54" s="13">
        <v>128</v>
      </c>
      <c r="E54" s="13">
        <v>128</v>
      </c>
      <c r="F54" s="13">
        <v>128</v>
      </c>
      <c r="G54" s="13">
        <v>128</v>
      </c>
      <c r="H54" s="13">
        <v>128</v>
      </c>
      <c r="I54" s="13">
        <v>128</v>
      </c>
      <c r="J54" s="13">
        <f>+'[3]PUNTO 4'!$I$49</f>
        <v>600</v>
      </c>
      <c r="K54" s="13">
        <f>+[2]cpacidad_Cpenitenc!$Q$28</f>
        <v>600</v>
      </c>
    </row>
    <row r="55" spans="2:11" s="4" customFormat="1" x14ac:dyDescent="0.2">
      <c r="B55" s="14" t="s">
        <v>4</v>
      </c>
      <c r="C55" s="15">
        <v>71.09375</v>
      </c>
      <c r="D55" s="15">
        <v>189.0625</v>
      </c>
      <c r="E55" s="15">
        <v>214.84375</v>
      </c>
      <c r="F55" s="15">
        <f t="shared" ref="F55" si="41">+F53/F54*100-100</f>
        <v>189.84375</v>
      </c>
      <c r="G55" s="15">
        <f t="shared" ref="G55" si="42">+G53/G54*100-100</f>
        <v>171.09375</v>
      </c>
      <c r="H55" s="15">
        <f t="shared" ref="H55" si="43">+H53/H54*100-100</f>
        <v>160.9375</v>
      </c>
      <c r="I55" s="15">
        <f t="shared" ref="I55" si="44">+I53/I54*100-100</f>
        <v>198.4375</v>
      </c>
      <c r="J55" s="15">
        <f t="shared" ref="J55" si="45">+J53/J54*100-100</f>
        <v>-13.166666666666671</v>
      </c>
      <c r="K55" s="15">
        <f>+K53/K54*100-100</f>
        <v>15.333333333333329</v>
      </c>
    </row>
    <row r="56" spans="2:11" s="4" customFormat="1" x14ac:dyDescent="0.2">
      <c r="B56" s="16" t="s">
        <v>15</v>
      </c>
    </row>
    <row r="57" spans="2:11" s="4" customFormat="1" x14ac:dyDescent="0.2">
      <c r="B57" s="27" t="s">
        <v>16</v>
      </c>
    </row>
    <row r="58" spans="2:11" s="4" customFormat="1" x14ac:dyDescent="0.2">
      <c r="B58" s="27" t="s">
        <v>17</v>
      </c>
    </row>
    <row r="59" spans="2:11" s="4" customFormat="1" x14ac:dyDescent="0.2">
      <c r="B59" s="27" t="s">
        <v>18</v>
      </c>
    </row>
    <row r="60" spans="2:11" s="4" customFormat="1" x14ac:dyDescent="0.2">
      <c r="B60" s="27" t="s">
        <v>20</v>
      </c>
    </row>
    <row r="61" spans="2:11" s="4" customFormat="1" x14ac:dyDescent="0.2">
      <c r="B61" s="26" t="s">
        <v>21</v>
      </c>
    </row>
    <row r="62" spans="2:11" s="4" customFormat="1" x14ac:dyDescent="0.2"/>
    <row r="63" spans="2:11" s="4" customFormat="1" x14ac:dyDescent="0.2"/>
    <row r="64" spans="2:11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pans="2:14" s="4" customFormat="1" x14ac:dyDescent="0.2"/>
    <row r="146" spans="2:14" s="4" customFormat="1" x14ac:dyDescent="0.2"/>
    <row r="147" spans="2:14" x14ac:dyDescent="0.2">
      <c r="B147" s="6"/>
      <c r="N147" s="4"/>
    </row>
    <row r="148" spans="2:14" x14ac:dyDescent="0.2">
      <c r="B148" s="6"/>
      <c r="N148" s="4"/>
    </row>
    <row r="149" spans="2:14" x14ac:dyDescent="0.2">
      <c r="B149" s="6"/>
      <c r="N149" s="4"/>
    </row>
    <row r="150" spans="2:14" x14ac:dyDescent="0.2">
      <c r="B150" s="6"/>
      <c r="N150" s="4"/>
    </row>
    <row r="151" spans="2:14" x14ac:dyDescent="0.2">
      <c r="B151" s="6"/>
      <c r="N151" s="4"/>
    </row>
    <row r="152" spans="2:14" x14ac:dyDescent="0.2">
      <c r="B152" s="6"/>
      <c r="N152" s="4"/>
    </row>
    <row r="153" spans="2:14" x14ac:dyDescent="0.2">
      <c r="B153" s="6"/>
      <c r="N153" s="4"/>
    </row>
    <row r="154" spans="2:14" x14ac:dyDescent="0.2">
      <c r="B154" s="6"/>
      <c r="N154" s="4"/>
    </row>
    <row r="155" spans="2:14" x14ac:dyDescent="0.2">
      <c r="B155" s="6"/>
      <c r="N155" s="4"/>
    </row>
    <row r="156" spans="2:14" x14ac:dyDescent="0.2">
      <c r="B156" s="6"/>
      <c r="N156" s="4"/>
    </row>
    <row r="157" spans="2:14" x14ac:dyDescent="0.2">
      <c r="B157" s="6"/>
      <c r="N157" s="4"/>
    </row>
    <row r="158" spans="2:14" x14ac:dyDescent="0.2">
      <c r="B158" s="6"/>
      <c r="N158" s="4"/>
    </row>
    <row r="159" spans="2:14" x14ac:dyDescent="0.2">
      <c r="B159" s="6"/>
      <c r="N159" s="4"/>
    </row>
    <row r="160" spans="2:14" x14ac:dyDescent="0.2">
      <c r="B160" s="6"/>
      <c r="N160" s="4"/>
    </row>
    <row r="161" spans="2:14" x14ac:dyDescent="0.2">
      <c r="B161" s="6"/>
      <c r="N161" s="4"/>
    </row>
    <row r="162" spans="2:14" x14ac:dyDescent="0.2">
      <c r="B162" s="6"/>
      <c r="N162" s="4"/>
    </row>
    <row r="163" spans="2:14" x14ac:dyDescent="0.2">
      <c r="B163" s="6"/>
      <c r="N163" s="4"/>
    </row>
    <row r="164" spans="2:14" x14ac:dyDescent="0.2">
      <c r="B164" s="6"/>
      <c r="N164" s="4"/>
    </row>
    <row r="165" spans="2:14" x14ac:dyDescent="0.2">
      <c r="B165" s="6"/>
    </row>
    <row r="166" spans="2:14" x14ac:dyDescent="0.2">
      <c r="B166" s="6"/>
    </row>
    <row r="167" spans="2:14" x14ac:dyDescent="0.2">
      <c r="B167" s="6"/>
    </row>
    <row r="168" spans="2:14" x14ac:dyDescent="0.2">
      <c r="B168" s="6"/>
    </row>
    <row r="169" spans="2:14" x14ac:dyDescent="0.2">
      <c r="B169" s="6"/>
    </row>
    <row r="170" spans="2:14" x14ac:dyDescent="0.2">
      <c r="B170" s="6"/>
    </row>
    <row r="171" spans="2:14" x14ac:dyDescent="0.2">
      <c r="B171" s="6"/>
    </row>
    <row r="172" spans="2:14" x14ac:dyDescent="0.2">
      <c r="B172" s="6"/>
    </row>
    <row r="173" spans="2:14" x14ac:dyDescent="0.2">
      <c r="B173" s="6"/>
    </row>
    <row r="174" spans="2:14" x14ac:dyDescent="0.2">
      <c r="B174" s="6"/>
    </row>
    <row r="175" spans="2:14" x14ac:dyDescent="0.2">
      <c r="B175" s="6"/>
    </row>
    <row r="176" spans="2:14" x14ac:dyDescent="0.2">
      <c r="B176" s="6"/>
    </row>
    <row r="177" spans="2:2" x14ac:dyDescent="0.2">
      <c r="B177" s="6"/>
    </row>
    <row r="178" spans="2:2" x14ac:dyDescent="0.2">
      <c r="B178" s="6"/>
    </row>
    <row r="179" spans="2:2" x14ac:dyDescent="0.2">
      <c r="B179" s="6"/>
    </row>
    <row r="180" spans="2:2" x14ac:dyDescent="0.2">
      <c r="B180" s="6"/>
    </row>
    <row r="181" spans="2:2" x14ac:dyDescent="0.2">
      <c r="B181" s="6"/>
    </row>
    <row r="182" spans="2:2" x14ac:dyDescent="0.2">
      <c r="B182" s="6"/>
    </row>
    <row r="183" spans="2:2" x14ac:dyDescent="0.2">
      <c r="B183" s="6"/>
    </row>
    <row r="184" spans="2:2" x14ac:dyDescent="0.2">
      <c r="B184" s="6"/>
    </row>
    <row r="185" spans="2:2" x14ac:dyDescent="0.2">
      <c r="B185" s="6"/>
    </row>
    <row r="186" spans="2:2" x14ac:dyDescent="0.2">
      <c r="B186" s="6"/>
    </row>
    <row r="187" spans="2:2" x14ac:dyDescent="0.2">
      <c r="B187" s="6"/>
    </row>
    <row r="188" spans="2:2" x14ac:dyDescent="0.2">
      <c r="B188" s="6"/>
    </row>
    <row r="189" spans="2:2" x14ac:dyDescent="0.2">
      <c r="B189" s="6"/>
    </row>
    <row r="190" spans="2:2" x14ac:dyDescent="0.2">
      <c r="B190" s="6"/>
    </row>
    <row r="191" spans="2:2" x14ac:dyDescent="0.2">
      <c r="B191" s="6"/>
    </row>
    <row r="192" spans="2:2" x14ac:dyDescent="0.2">
      <c r="B192" s="6"/>
    </row>
    <row r="193" spans="2:2" x14ac:dyDescent="0.2">
      <c r="B193" s="6"/>
    </row>
    <row r="194" spans="2:2" x14ac:dyDescent="0.2">
      <c r="B194" s="6"/>
    </row>
    <row r="195" spans="2:2" x14ac:dyDescent="0.2">
      <c r="B195" s="6"/>
    </row>
    <row r="196" spans="2:2" x14ac:dyDescent="0.2">
      <c r="B196" s="6"/>
    </row>
    <row r="197" spans="2:2" x14ac:dyDescent="0.2">
      <c r="B197" s="6"/>
    </row>
    <row r="198" spans="2:2" x14ac:dyDescent="0.2">
      <c r="B198" s="6"/>
    </row>
    <row r="199" spans="2:2" x14ac:dyDescent="0.2">
      <c r="B199" s="6"/>
    </row>
    <row r="200" spans="2:2" x14ac:dyDescent="0.2">
      <c r="B200" s="6"/>
    </row>
    <row r="201" spans="2:2" x14ac:dyDescent="0.2">
      <c r="B201" s="6"/>
    </row>
    <row r="202" spans="2:2" x14ac:dyDescent="0.2">
      <c r="B202" s="6"/>
    </row>
    <row r="203" spans="2:2" x14ac:dyDescent="0.2">
      <c r="B203" s="6"/>
    </row>
    <row r="204" spans="2:2" x14ac:dyDescent="0.2">
      <c r="B204" s="6"/>
    </row>
    <row r="205" spans="2:2" x14ac:dyDescent="0.2">
      <c r="B205" s="6"/>
    </row>
    <row r="206" spans="2:2" x14ac:dyDescent="0.2">
      <c r="B206" s="6"/>
    </row>
    <row r="207" spans="2:2" x14ac:dyDescent="0.2">
      <c r="B207" s="6"/>
    </row>
    <row r="208" spans="2:2" x14ac:dyDescent="0.2">
      <c r="B208" s="6"/>
    </row>
  </sheetData>
  <mergeCells count="1">
    <mergeCell ref="B3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3.08.04.11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Javier Rodrigo Ojeda Ocampo</cp:lastModifiedBy>
  <dcterms:created xsi:type="dcterms:W3CDTF">2020-09-07T00:55:55Z</dcterms:created>
  <dcterms:modified xsi:type="dcterms:W3CDTF">2024-12-02T20:13:18Z</dcterms:modified>
</cp:coreProperties>
</file>