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5 Seguridad Social\"/>
    </mc:Choice>
  </mc:AlternateContent>
  <bookViews>
    <workbookView xWindow="0" yWindow="0" windowWidth="28800" windowHeight="12300"/>
  </bookViews>
  <sheets>
    <sheet name="3.05.02.03" sheetId="1" r:id="rId1"/>
  </sheets>
  <definedNames>
    <definedName name="_xlnm.Print_Area" localSheetId="0">'3.05.02.03'!$B$7:$P$26</definedName>
  </definedNames>
  <calcPr calcId="191029"/>
</workbook>
</file>

<file path=xl/calcChain.xml><?xml version="1.0" encoding="utf-8"?>
<calcChain xmlns="http://schemas.openxmlformats.org/spreadsheetml/2006/main">
  <c r="V20" i="1" l="1"/>
  <c r="V17" i="1"/>
  <c r="V14" i="1"/>
  <c r="T12" i="1" l="1"/>
  <c r="R20" i="1"/>
  <c r="R17" i="1"/>
  <c r="R14" i="1"/>
  <c r="R12" i="1" l="1"/>
  <c r="S20" i="1"/>
  <c r="S17" i="1"/>
  <c r="S14" i="1"/>
  <c r="S12" i="1" l="1"/>
  <c r="U12" i="1"/>
  <c r="M12" i="1" l="1"/>
  <c r="O12" i="1"/>
  <c r="C14" i="1"/>
  <c r="D14" i="1"/>
  <c r="E14" i="1"/>
  <c r="F14" i="1"/>
  <c r="G14" i="1"/>
  <c r="H14" i="1"/>
  <c r="I14" i="1"/>
  <c r="J14" i="1"/>
  <c r="K14" i="1"/>
  <c r="L14" i="1"/>
  <c r="N14" i="1"/>
  <c r="P14" i="1"/>
  <c r="C17" i="1"/>
  <c r="D17" i="1"/>
  <c r="E17" i="1"/>
  <c r="F17" i="1"/>
  <c r="G17" i="1"/>
  <c r="H17" i="1"/>
  <c r="I17" i="1"/>
  <c r="J17" i="1"/>
  <c r="K17" i="1"/>
  <c r="L17" i="1"/>
  <c r="P17" i="1"/>
  <c r="C20" i="1"/>
  <c r="D20" i="1"/>
  <c r="E20" i="1"/>
  <c r="F20" i="1"/>
  <c r="G20" i="1"/>
  <c r="H20" i="1"/>
  <c r="I20" i="1"/>
  <c r="J20" i="1"/>
  <c r="K20" i="1"/>
  <c r="L20" i="1"/>
  <c r="P20" i="1"/>
  <c r="I12" i="1" l="1"/>
  <c r="C12" i="1"/>
  <c r="E12" i="1"/>
  <c r="J12" i="1"/>
  <c r="D12" i="1"/>
  <c r="F12" i="1"/>
  <c r="G12" i="1"/>
  <c r="H12" i="1"/>
</calcChain>
</file>

<file path=xl/sharedStrings.xml><?xml version="1.0" encoding="utf-8"?>
<sst xmlns="http://schemas.openxmlformats.org/spreadsheetml/2006/main" count="18" uniqueCount="14">
  <si>
    <t>Beneficiarios</t>
  </si>
  <si>
    <t>Asegurados</t>
  </si>
  <si>
    <t xml:space="preserve"> Listas Pasivas</t>
  </si>
  <si>
    <t xml:space="preserve"> Pasivos</t>
  </si>
  <si>
    <t>Activos</t>
  </si>
  <si>
    <t>TOTAL</t>
  </si>
  <si>
    <t>SITUACIÓN DE SEGURO</t>
  </si>
  <si>
    <t>(En número)</t>
  </si>
  <si>
    <t>BOLIVIA: POBLACIÓN PROTEGIDA EN LA SEGURIDAD SOCIAL A CORTO PLAZO, SEGÚN SITUACIÓN DE SEGURO, 1997 - 2016</t>
  </si>
  <si>
    <t>Cuadro N° 3.05.02.03</t>
  </si>
  <si>
    <t>Fuente:  Autoridad de Fiscalización y Control Sistema Nacional de Salud</t>
  </si>
  <si>
    <t>Instituto Nacional de Estadística</t>
  </si>
  <si>
    <t>LEY 475 (ex SPAM)(1)</t>
  </si>
  <si>
    <t xml:space="preserve"> (1) Seguro de Salud para el Adulto Mayor (SPAM), a partir del 30 de diciembre de 2013 se pone en vigencia la  LEY 475 (Ley de Prestaciones de Servcios de Salud Integral) que beneficia a las personas de 60 o más años de 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</si>
</sst>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>
      <alignment vertical="top"/>
    </xf>
    <xf numFmtId="0" fontId="4" fillId="0" borderId="0">
      <alignment vertical="top"/>
    </xf>
  </cellStyleXfs>
  <cellXfs count="48">
    <xf numFmtId="0" fontId="0" fillId="0" borderId="0" xfId="0"/>
    <xf numFmtId="0" fontId="2" fillId="0" borderId="0" xfId="1" applyFont="1"/>
    <xf numFmtId="0" fontId="2" fillId="0" borderId="0" xfId="1" applyFont="1" applyFill="1"/>
    <xf numFmtId="0" fontId="2" fillId="0" borderId="0" xfId="1" applyFont="1" applyFill="1" applyBorder="1"/>
    <xf numFmtId="0" fontId="2" fillId="0" borderId="0" xfId="1" applyFont="1" applyFill="1" applyBorder="1" applyAlignment="1">
      <alignment horizontal="left" indent="1"/>
    </xf>
    <xf numFmtId="0" fontId="2" fillId="0" borderId="0" xfId="1" applyFont="1" applyFill="1" applyBorder="1" applyAlignment="1">
      <alignment horizontal="left"/>
    </xf>
    <xf numFmtId="0" fontId="3" fillId="0" borderId="0" xfId="1" applyFont="1"/>
    <xf numFmtId="0" fontId="3" fillId="0" borderId="0" xfId="1" applyFont="1" applyFill="1"/>
    <xf numFmtId="164" fontId="2" fillId="0" borderId="0" xfId="1" applyNumberFormat="1" applyFont="1"/>
    <xf numFmtId="164" fontId="2" fillId="0" borderId="0" xfId="1" applyNumberFormat="1" applyFont="1" applyFill="1"/>
    <xf numFmtId="3" fontId="2" fillId="0" borderId="0" xfId="1" applyNumberFormat="1" applyFont="1"/>
    <xf numFmtId="0" fontId="8" fillId="3" borderId="0" xfId="1" applyFont="1" applyFill="1" applyBorder="1"/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3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6" fillId="0" borderId="4" xfId="1" applyNumberFormat="1" applyFont="1" applyFill="1" applyBorder="1"/>
    <xf numFmtId="3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 applyAlignment="1">
      <alignment horizontal="right"/>
    </xf>
    <xf numFmtId="164" fontId="6" fillId="2" borderId="4" xfId="1" applyNumberFormat="1" applyFont="1" applyFill="1" applyBorder="1"/>
    <xf numFmtId="3" fontId="7" fillId="6" borderId="4" xfId="1" applyNumberFormat="1" applyFont="1" applyFill="1" applyBorder="1" applyAlignment="1">
      <alignment horizontal="right"/>
    </xf>
    <xf numFmtId="164" fontId="7" fillId="6" borderId="4" xfId="1" applyNumberFormat="1" applyFont="1" applyFill="1" applyBorder="1" applyAlignment="1">
      <alignment horizontal="right"/>
    </xf>
    <xf numFmtId="3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 applyAlignment="1">
      <alignment horizontal="right"/>
    </xf>
    <xf numFmtId="164" fontId="7" fillId="6" borderId="6" xfId="1" applyNumberFormat="1" applyFont="1" applyFill="1" applyBorder="1"/>
    <xf numFmtId="0" fontId="5" fillId="4" borderId="7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left" indent="1"/>
    </xf>
    <xf numFmtId="0" fontId="6" fillId="0" borderId="3" xfId="1" applyFont="1" applyFill="1" applyBorder="1" applyAlignment="1">
      <alignment horizontal="left" indent="2"/>
    </xf>
    <xf numFmtId="0" fontId="6" fillId="2" borderId="3" xfId="1" applyFont="1" applyFill="1" applyBorder="1" applyAlignment="1">
      <alignment horizontal="left" indent="2"/>
    </xf>
    <xf numFmtId="0" fontId="7" fillId="6" borderId="5" xfId="1" applyFont="1" applyFill="1" applyBorder="1" applyAlignment="1">
      <alignment horizontal="left" indent="1"/>
    </xf>
    <xf numFmtId="0" fontId="5" fillId="0" borderId="3" xfId="1" applyFont="1" applyFill="1" applyBorder="1"/>
    <xf numFmtId="0" fontId="7" fillId="0" borderId="3" xfId="1" applyFont="1" applyFill="1" applyBorder="1"/>
    <xf numFmtId="0" fontId="2" fillId="0" borderId="3" xfId="1" applyFont="1" applyFill="1" applyBorder="1"/>
    <xf numFmtId="0" fontId="5" fillId="7" borderId="3" xfId="1" applyFont="1" applyFill="1" applyBorder="1" applyAlignment="1">
      <alignment horizontal="left" vertical="center" indent="1"/>
    </xf>
    <xf numFmtId="3" fontId="5" fillId="7" borderId="4" xfId="1" applyNumberFormat="1" applyFont="1" applyFill="1" applyBorder="1" applyAlignment="1">
      <alignment horizontal="right"/>
    </xf>
    <xf numFmtId="164" fontId="5" fillId="7" borderId="4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5" fillId="0" borderId="3" xfId="1" applyFont="1" applyFill="1" applyBorder="1" applyAlignment="1">
      <alignment vertical="center"/>
    </xf>
    <xf numFmtId="0" fontId="5" fillId="5" borderId="3" xfId="1" applyFont="1" applyFill="1" applyBorder="1" applyAlignment="1">
      <alignment horizontal="left" vertical="center"/>
    </xf>
    <xf numFmtId="3" fontId="5" fillId="5" borderId="4" xfId="1" applyNumberFormat="1" applyFont="1" applyFill="1" applyBorder="1" applyAlignment="1">
      <alignment horizontal="right" vertical="center"/>
    </xf>
    <xf numFmtId="164" fontId="5" fillId="5" borderId="4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indent="5"/>
    </xf>
    <xf numFmtId="0" fontId="9" fillId="0" borderId="0" xfId="1" applyFont="1" applyFill="1" applyAlignment="1">
      <alignment horizontal="left" indent="5"/>
    </xf>
    <xf numFmtId="0" fontId="6" fillId="7" borderId="4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439883</xdr:colOff>
      <xdr:row>5</xdr:row>
      <xdr:rowOff>131540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158750"/>
          <a:ext cx="2217883" cy="76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X33"/>
  <sheetViews>
    <sheetView showGridLines="0" tabSelected="1" zoomScale="90" zoomScaleNormal="90" zoomScaleSheetLayoutView="100" workbookViewId="0">
      <selection activeCell="F6" sqref="F6"/>
    </sheetView>
  </sheetViews>
  <sheetFormatPr baseColWidth="10" defaultColWidth="11.42578125" defaultRowHeight="12.75" x14ac:dyDescent="0.2"/>
  <cols>
    <col min="1" max="1" width="2.7109375" style="1" customWidth="1"/>
    <col min="2" max="2" width="26.7109375" style="1" customWidth="1"/>
    <col min="3" max="22" width="12.7109375" style="1" customWidth="1"/>
    <col min="23" max="16384" width="11.42578125" style="1"/>
  </cols>
  <sheetData>
    <row r="7" spans="1:24" ht="15" customHeight="1" x14ac:dyDescent="0.2">
      <c r="B7" s="11" t="s">
        <v>9</v>
      </c>
      <c r="C7" s="7"/>
      <c r="D7" s="2"/>
      <c r="E7" s="2"/>
      <c r="F7" s="2"/>
      <c r="G7" s="2"/>
      <c r="H7" s="2"/>
    </row>
    <row r="8" spans="1:24" ht="15" customHeight="1" x14ac:dyDescent="0.2">
      <c r="B8" s="11" t="s">
        <v>8</v>
      </c>
      <c r="C8" s="6"/>
      <c r="D8" s="6"/>
      <c r="E8" s="6"/>
      <c r="F8" s="6"/>
      <c r="G8" s="6"/>
      <c r="H8" s="6"/>
    </row>
    <row r="9" spans="1:24" ht="15" customHeight="1" x14ac:dyDescent="0.2">
      <c r="B9" s="11" t="s">
        <v>7</v>
      </c>
      <c r="C9" s="6"/>
      <c r="D9" s="6"/>
      <c r="E9" s="6"/>
      <c r="F9" s="6"/>
      <c r="G9" s="6"/>
      <c r="H9" s="6"/>
    </row>
    <row r="10" spans="1:24" ht="24" customHeight="1" x14ac:dyDescent="0.2">
      <c r="A10" s="30"/>
      <c r="B10" s="25" t="s">
        <v>6</v>
      </c>
      <c r="C10" s="12">
        <v>1997</v>
      </c>
      <c r="D10" s="12">
        <v>1998</v>
      </c>
      <c r="E10" s="12">
        <v>1999</v>
      </c>
      <c r="F10" s="12">
        <v>2000</v>
      </c>
      <c r="G10" s="12">
        <v>2001</v>
      </c>
      <c r="H10" s="12">
        <v>2002</v>
      </c>
      <c r="I10" s="12">
        <v>2003</v>
      </c>
      <c r="J10" s="12">
        <v>2004</v>
      </c>
      <c r="K10" s="12">
        <v>2005</v>
      </c>
      <c r="L10" s="12">
        <v>2006</v>
      </c>
      <c r="M10" s="12">
        <v>2007</v>
      </c>
      <c r="N10" s="12">
        <v>2008</v>
      </c>
      <c r="O10" s="12">
        <v>2009</v>
      </c>
      <c r="P10" s="12">
        <v>2010</v>
      </c>
      <c r="Q10" s="12">
        <v>2011</v>
      </c>
      <c r="R10" s="12">
        <v>2012</v>
      </c>
      <c r="S10" s="12">
        <v>2013</v>
      </c>
      <c r="T10" s="12">
        <v>2014</v>
      </c>
      <c r="U10" s="12">
        <v>2015</v>
      </c>
      <c r="V10" s="13">
        <v>2016</v>
      </c>
    </row>
    <row r="11" spans="1:24" ht="8.1" customHeight="1" x14ac:dyDescent="0.2">
      <c r="A11" s="3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</row>
    <row r="12" spans="1:24" s="43" customFormat="1" ht="21" customHeight="1" x14ac:dyDescent="0.25">
      <c r="A12" s="37"/>
      <c r="B12" s="38" t="s">
        <v>5</v>
      </c>
      <c r="C12" s="39">
        <f t="shared" ref="C12:J12" si="0">+C14+C17+C20+C23</f>
        <v>2011698</v>
      </c>
      <c r="D12" s="39">
        <f t="shared" si="0"/>
        <v>1989900</v>
      </c>
      <c r="E12" s="40">
        <f t="shared" si="0"/>
        <v>2013318</v>
      </c>
      <c r="F12" s="40">
        <f t="shared" si="0"/>
        <v>2146280</v>
      </c>
      <c r="G12" s="40">
        <f t="shared" si="0"/>
        <v>2255510</v>
      </c>
      <c r="H12" s="40">
        <f t="shared" si="0"/>
        <v>2311266</v>
      </c>
      <c r="I12" s="40">
        <f t="shared" si="0"/>
        <v>2445891.7432899997</v>
      </c>
      <c r="J12" s="40">
        <f t="shared" si="0"/>
        <v>2627657.8883200004</v>
      </c>
      <c r="K12" s="40">
        <v>2629231.2075200002</v>
      </c>
      <c r="L12" s="40">
        <v>2796842.4</v>
      </c>
      <c r="M12" s="40">
        <f>(M14+M17+M20+M23)</f>
        <v>3018272</v>
      </c>
      <c r="N12" s="40">
        <v>3066598</v>
      </c>
      <c r="O12" s="40">
        <f>+O14+O17+O20+O23</f>
        <v>3131732.6842105263</v>
      </c>
      <c r="P12" s="40">
        <v>3617293</v>
      </c>
      <c r="Q12" s="40">
        <v>3647093.1468363353</v>
      </c>
      <c r="R12" s="40">
        <f>SUM(R14+R17+R20+R23)</f>
        <v>3964983</v>
      </c>
      <c r="S12" s="40">
        <f>SUM(S14+S17+S20+S23)</f>
        <v>4139345</v>
      </c>
      <c r="T12" s="40">
        <f>+T14+T17+T20+T23</f>
        <v>4042101</v>
      </c>
      <c r="U12" s="40">
        <f>+U14+U17+U20+U23</f>
        <v>4011797</v>
      </c>
      <c r="V12" s="40">
        <v>4194936</v>
      </c>
      <c r="W12" s="41"/>
      <c r="X12" s="42"/>
    </row>
    <row r="13" spans="1:24" ht="5.0999999999999996" customHeight="1" x14ac:dyDescent="0.2">
      <c r="A13" s="30"/>
      <c r="B13" s="33"/>
      <c r="C13" s="34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2"/>
      <c r="X13" s="8"/>
    </row>
    <row r="14" spans="1:24" ht="15.75" customHeight="1" x14ac:dyDescent="0.2">
      <c r="A14" s="31"/>
      <c r="B14" s="26" t="s">
        <v>4</v>
      </c>
      <c r="C14" s="20">
        <f t="shared" ref="C14:L14" si="1">SUM(C15:C16)</f>
        <v>1567576</v>
      </c>
      <c r="D14" s="20">
        <f t="shared" si="1"/>
        <v>1522841</v>
      </c>
      <c r="E14" s="21">
        <f t="shared" si="1"/>
        <v>1606175</v>
      </c>
      <c r="F14" s="21">
        <f t="shared" si="1"/>
        <v>1710302</v>
      </c>
      <c r="G14" s="21">
        <f t="shared" si="1"/>
        <v>1800556</v>
      </c>
      <c r="H14" s="21">
        <f t="shared" si="1"/>
        <v>1834877</v>
      </c>
      <c r="I14" s="21">
        <f t="shared" si="1"/>
        <v>1938744.2844799999</v>
      </c>
      <c r="J14" s="21">
        <f t="shared" si="1"/>
        <v>1991457.8621000003</v>
      </c>
      <c r="K14" s="21">
        <f t="shared" si="1"/>
        <v>2067060.1813000001</v>
      </c>
      <c r="L14" s="21">
        <f t="shared" si="1"/>
        <v>2220898.4</v>
      </c>
      <c r="M14" s="21">
        <v>2436928</v>
      </c>
      <c r="N14" s="21">
        <f>SUM(N15:N16)</f>
        <v>2512622</v>
      </c>
      <c r="O14" s="21">
        <v>2571200.6842105263</v>
      </c>
      <c r="P14" s="21">
        <f>SUM(P15:P16)</f>
        <v>3087032</v>
      </c>
      <c r="Q14" s="21">
        <v>3186483.2711532097</v>
      </c>
      <c r="R14" s="21">
        <f>SUM(R15:R16)</f>
        <v>3547884</v>
      </c>
      <c r="S14" s="21">
        <f>SUM(S15:S16)</f>
        <v>3765394</v>
      </c>
      <c r="T14" s="21">
        <v>3646433</v>
      </c>
      <c r="U14" s="21">
        <v>3625143</v>
      </c>
      <c r="V14" s="21">
        <f>SUM(V15:V16)</f>
        <v>3792469</v>
      </c>
      <c r="W14" s="9"/>
    </row>
    <row r="15" spans="1:24" ht="15.75" customHeight="1" x14ac:dyDescent="0.2">
      <c r="A15" s="32"/>
      <c r="B15" s="27" t="s">
        <v>1</v>
      </c>
      <c r="C15" s="14">
        <v>429459</v>
      </c>
      <c r="D15" s="14">
        <v>421241</v>
      </c>
      <c r="E15" s="15">
        <v>445317</v>
      </c>
      <c r="F15" s="15">
        <v>472340</v>
      </c>
      <c r="G15" s="15">
        <v>540583</v>
      </c>
      <c r="H15" s="15">
        <v>553379</v>
      </c>
      <c r="I15" s="16">
        <v>587862</v>
      </c>
      <c r="J15" s="16">
        <v>620560</v>
      </c>
      <c r="K15" s="16">
        <v>647474</v>
      </c>
      <c r="L15" s="16">
        <v>694418</v>
      </c>
      <c r="M15" s="16">
        <v>764970</v>
      </c>
      <c r="N15" s="16">
        <v>790768</v>
      </c>
      <c r="O15" s="16">
        <v>816446</v>
      </c>
      <c r="P15" s="16">
        <v>1033693</v>
      </c>
      <c r="Q15" s="16">
        <v>1115001</v>
      </c>
      <c r="R15" s="16">
        <v>1250786</v>
      </c>
      <c r="S15" s="16">
        <v>1329060</v>
      </c>
      <c r="T15" s="16">
        <v>1307334</v>
      </c>
      <c r="U15" s="16">
        <v>1308566</v>
      </c>
      <c r="V15" s="16">
        <v>1357373</v>
      </c>
      <c r="W15" s="2"/>
    </row>
    <row r="16" spans="1:24" ht="15.75" customHeight="1" x14ac:dyDescent="0.2">
      <c r="A16" s="32"/>
      <c r="B16" s="27" t="s">
        <v>0</v>
      </c>
      <c r="C16" s="14">
        <v>1138117</v>
      </c>
      <c r="D16" s="14">
        <v>1101600</v>
      </c>
      <c r="E16" s="15">
        <v>1160858</v>
      </c>
      <c r="F16" s="15">
        <v>1237962</v>
      </c>
      <c r="G16" s="15">
        <v>1259973</v>
      </c>
      <c r="H16" s="15">
        <v>1281498</v>
      </c>
      <c r="I16" s="16">
        <v>1350882.2844799999</v>
      </c>
      <c r="J16" s="16">
        <v>1370897.8621000003</v>
      </c>
      <c r="K16" s="16">
        <v>1419586.1813000001</v>
      </c>
      <c r="L16" s="16">
        <v>1526480.4</v>
      </c>
      <c r="M16" s="16">
        <v>1671958</v>
      </c>
      <c r="N16" s="16">
        <v>1721854</v>
      </c>
      <c r="O16" s="16">
        <v>1754754.6842105263</v>
      </c>
      <c r="P16" s="16">
        <v>2053339</v>
      </c>
      <c r="Q16" s="16">
        <v>2071482.2711532097</v>
      </c>
      <c r="R16" s="16">
        <v>2297098</v>
      </c>
      <c r="S16" s="16">
        <v>2436334</v>
      </c>
      <c r="T16" s="16">
        <v>2339099</v>
      </c>
      <c r="U16" s="16">
        <v>2316577</v>
      </c>
      <c r="V16" s="16">
        <v>2435096</v>
      </c>
      <c r="W16" s="2"/>
    </row>
    <row r="17" spans="1:23" ht="15.75" customHeight="1" x14ac:dyDescent="0.2">
      <c r="A17" s="31"/>
      <c r="B17" s="26" t="s">
        <v>3</v>
      </c>
      <c r="C17" s="20">
        <f t="shared" ref="C17:L17" si="2">SUM(C18:C19)</f>
        <v>300154</v>
      </c>
      <c r="D17" s="20">
        <f t="shared" si="2"/>
        <v>315307</v>
      </c>
      <c r="E17" s="21">
        <f t="shared" si="2"/>
        <v>320926</v>
      </c>
      <c r="F17" s="21">
        <f t="shared" si="2"/>
        <v>311770</v>
      </c>
      <c r="G17" s="21">
        <f t="shared" si="2"/>
        <v>306734</v>
      </c>
      <c r="H17" s="21">
        <f t="shared" si="2"/>
        <v>314323</v>
      </c>
      <c r="I17" s="21">
        <f t="shared" si="2"/>
        <v>329860.45880999998</v>
      </c>
      <c r="J17" s="21">
        <f t="shared" si="2"/>
        <v>445352.02622</v>
      </c>
      <c r="K17" s="21">
        <f t="shared" si="2"/>
        <v>348708.02622</v>
      </c>
      <c r="L17" s="21">
        <f t="shared" si="2"/>
        <v>333329</v>
      </c>
      <c r="M17" s="21">
        <v>318219</v>
      </c>
      <c r="N17" s="21">
        <v>310078</v>
      </c>
      <c r="O17" s="21">
        <v>312082</v>
      </c>
      <c r="P17" s="21">
        <f>SUM(P18:P19)</f>
        <v>303098</v>
      </c>
      <c r="Q17" s="21">
        <v>296891.87568312569</v>
      </c>
      <c r="R17" s="21">
        <f>SUM(R18:R19)</f>
        <v>344424</v>
      </c>
      <c r="S17" s="21">
        <f>SUM(S18:S19)</f>
        <v>330436</v>
      </c>
      <c r="T17" s="21">
        <v>364667</v>
      </c>
      <c r="U17" s="21">
        <v>380947</v>
      </c>
      <c r="V17" s="21">
        <f>SUM(V18:V19)</f>
        <v>399268</v>
      </c>
      <c r="W17" s="2"/>
    </row>
    <row r="18" spans="1:23" ht="15.75" customHeight="1" x14ac:dyDescent="0.2">
      <c r="A18" s="32"/>
      <c r="B18" s="28" t="s">
        <v>1</v>
      </c>
      <c r="C18" s="17">
        <v>132151</v>
      </c>
      <c r="D18" s="17">
        <v>144514</v>
      </c>
      <c r="E18" s="18">
        <v>138163</v>
      </c>
      <c r="F18" s="18">
        <v>131619</v>
      </c>
      <c r="G18" s="18">
        <v>128921</v>
      </c>
      <c r="H18" s="18">
        <v>133723</v>
      </c>
      <c r="I18" s="19">
        <v>148078</v>
      </c>
      <c r="J18" s="19">
        <v>199168</v>
      </c>
      <c r="K18" s="19">
        <v>152768</v>
      </c>
      <c r="L18" s="19">
        <v>145569</v>
      </c>
      <c r="M18" s="19">
        <v>140447</v>
      </c>
      <c r="N18" s="19">
        <v>140269</v>
      </c>
      <c r="O18" s="19">
        <v>102284</v>
      </c>
      <c r="P18" s="19">
        <v>100056</v>
      </c>
      <c r="Q18" s="19">
        <v>98348</v>
      </c>
      <c r="R18" s="19">
        <v>159918</v>
      </c>
      <c r="S18" s="19">
        <v>155325</v>
      </c>
      <c r="T18" s="19">
        <v>168146</v>
      </c>
      <c r="U18" s="19">
        <v>176490</v>
      </c>
      <c r="V18" s="19">
        <v>186348</v>
      </c>
    </row>
    <row r="19" spans="1:23" ht="15.75" customHeight="1" x14ac:dyDescent="0.2">
      <c r="A19" s="32"/>
      <c r="B19" s="28" t="s">
        <v>0</v>
      </c>
      <c r="C19" s="17">
        <v>168003</v>
      </c>
      <c r="D19" s="17">
        <v>170793</v>
      </c>
      <c r="E19" s="18">
        <v>182763</v>
      </c>
      <c r="F19" s="18">
        <v>180151</v>
      </c>
      <c r="G19" s="18">
        <v>177813</v>
      </c>
      <c r="H19" s="18">
        <v>180600</v>
      </c>
      <c r="I19" s="19">
        <v>181782.45881000001</v>
      </c>
      <c r="J19" s="19">
        <v>246184.02622</v>
      </c>
      <c r="K19" s="19">
        <v>195940.02622</v>
      </c>
      <c r="L19" s="19">
        <v>187760</v>
      </c>
      <c r="M19" s="19">
        <v>177772</v>
      </c>
      <c r="N19" s="19">
        <v>169809</v>
      </c>
      <c r="O19" s="19">
        <v>209798</v>
      </c>
      <c r="P19" s="19">
        <v>203042</v>
      </c>
      <c r="Q19" s="19">
        <v>198543.87568312566</v>
      </c>
      <c r="R19" s="19">
        <v>184506</v>
      </c>
      <c r="S19" s="19">
        <v>175111</v>
      </c>
      <c r="T19" s="19">
        <v>196521</v>
      </c>
      <c r="U19" s="19">
        <v>204457</v>
      </c>
      <c r="V19" s="19">
        <v>212920</v>
      </c>
    </row>
    <row r="20" spans="1:23" ht="15.75" customHeight="1" x14ac:dyDescent="0.2">
      <c r="A20" s="31"/>
      <c r="B20" s="26" t="s">
        <v>2</v>
      </c>
      <c r="C20" s="20">
        <f t="shared" ref="C20:L20" si="3">SUM(C21:C22)</f>
        <v>32788</v>
      </c>
      <c r="D20" s="20">
        <f t="shared" si="3"/>
        <v>27501</v>
      </c>
      <c r="E20" s="21">
        <f t="shared" si="3"/>
        <v>24606</v>
      </c>
      <c r="F20" s="21">
        <f t="shared" si="3"/>
        <v>24904</v>
      </c>
      <c r="G20" s="21">
        <f t="shared" si="3"/>
        <v>19845</v>
      </c>
      <c r="H20" s="21">
        <f t="shared" si="3"/>
        <v>18611</v>
      </c>
      <c r="I20" s="21">
        <f t="shared" si="3"/>
        <v>16428</v>
      </c>
      <c r="J20" s="21">
        <f t="shared" si="3"/>
        <v>14331</v>
      </c>
      <c r="K20" s="21">
        <f t="shared" si="3"/>
        <v>13102</v>
      </c>
      <c r="L20" s="21">
        <f t="shared" si="3"/>
        <v>11613</v>
      </c>
      <c r="M20" s="21">
        <v>10124</v>
      </c>
      <c r="N20" s="21">
        <v>8711</v>
      </c>
      <c r="O20" s="21">
        <v>7770</v>
      </c>
      <c r="P20" s="21">
        <f>SUM(P21:P22)</f>
        <v>6949</v>
      </c>
      <c r="Q20" s="21">
        <v>6127</v>
      </c>
      <c r="R20" s="21">
        <f>SUM(R21:R22)</f>
        <v>5379</v>
      </c>
      <c r="S20" s="21">
        <f>SUM(S21:S22)</f>
        <v>4706</v>
      </c>
      <c r="T20" s="21">
        <v>4117</v>
      </c>
      <c r="U20" s="21">
        <v>3619</v>
      </c>
      <c r="V20" s="21">
        <f>SUM(V21:V22)</f>
        <v>3199</v>
      </c>
    </row>
    <row r="21" spans="1:23" ht="15.75" customHeight="1" x14ac:dyDescent="0.2">
      <c r="A21" s="32"/>
      <c r="B21" s="28" t="s">
        <v>1</v>
      </c>
      <c r="C21" s="17">
        <v>26470</v>
      </c>
      <c r="D21" s="17">
        <v>21029</v>
      </c>
      <c r="E21" s="18">
        <v>19338</v>
      </c>
      <c r="F21" s="18">
        <v>20161</v>
      </c>
      <c r="G21" s="18">
        <v>16043</v>
      </c>
      <c r="H21" s="18">
        <v>15045</v>
      </c>
      <c r="I21" s="19">
        <v>13251</v>
      </c>
      <c r="J21" s="19">
        <v>11462</v>
      </c>
      <c r="K21" s="19">
        <v>10840</v>
      </c>
      <c r="L21" s="19">
        <v>9970</v>
      </c>
      <c r="M21" s="19">
        <v>8861</v>
      </c>
      <c r="N21" s="19">
        <v>7825</v>
      </c>
      <c r="O21" s="19">
        <v>7049</v>
      </c>
      <c r="P21" s="19">
        <v>6351</v>
      </c>
      <c r="Q21" s="19">
        <v>5654</v>
      </c>
      <c r="R21" s="19">
        <v>4996</v>
      </c>
      <c r="S21" s="19">
        <v>4400</v>
      </c>
      <c r="T21" s="19">
        <v>3870</v>
      </c>
      <c r="U21" s="19">
        <v>3415</v>
      </c>
      <c r="V21" s="19">
        <v>3024</v>
      </c>
    </row>
    <row r="22" spans="1:23" ht="15.75" customHeight="1" x14ac:dyDescent="0.2">
      <c r="A22" s="32"/>
      <c r="B22" s="28" t="s">
        <v>0</v>
      </c>
      <c r="C22" s="17">
        <v>6318</v>
      </c>
      <c r="D22" s="17">
        <v>6472</v>
      </c>
      <c r="E22" s="18">
        <v>5268</v>
      </c>
      <c r="F22" s="18">
        <v>4743</v>
      </c>
      <c r="G22" s="18">
        <v>3802</v>
      </c>
      <c r="H22" s="18">
        <v>3566</v>
      </c>
      <c r="I22" s="19">
        <v>3177</v>
      </c>
      <c r="J22" s="19">
        <v>2869</v>
      </c>
      <c r="K22" s="19">
        <v>2262</v>
      </c>
      <c r="L22" s="19">
        <v>1643</v>
      </c>
      <c r="M22" s="19">
        <v>1263</v>
      </c>
      <c r="N22" s="19">
        <v>886</v>
      </c>
      <c r="O22" s="19">
        <v>721</v>
      </c>
      <c r="P22" s="19">
        <v>598</v>
      </c>
      <c r="Q22" s="19">
        <v>473</v>
      </c>
      <c r="R22" s="19">
        <v>383</v>
      </c>
      <c r="S22" s="19">
        <v>306</v>
      </c>
      <c r="T22" s="19">
        <v>247</v>
      </c>
      <c r="U22" s="19">
        <v>204</v>
      </c>
      <c r="V22" s="19">
        <v>175</v>
      </c>
    </row>
    <row r="23" spans="1:23" ht="15.75" customHeight="1" x14ac:dyDescent="0.2">
      <c r="A23" s="31"/>
      <c r="B23" s="29" t="s">
        <v>12</v>
      </c>
      <c r="C23" s="22">
        <v>111180</v>
      </c>
      <c r="D23" s="22">
        <v>124251</v>
      </c>
      <c r="E23" s="23">
        <v>61611</v>
      </c>
      <c r="F23" s="23">
        <v>99304</v>
      </c>
      <c r="G23" s="23">
        <v>128375</v>
      </c>
      <c r="H23" s="23">
        <v>143455</v>
      </c>
      <c r="I23" s="24">
        <v>160859</v>
      </c>
      <c r="J23" s="24">
        <v>176517</v>
      </c>
      <c r="K23" s="24">
        <v>200361</v>
      </c>
      <c r="L23" s="24">
        <v>231002</v>
      </c>
      <c r="M23" s="24">
        <v>253001</v>
      </c>
      <c r="N23" s="24">
        <v>235186</v>
      </c>
      <c r="O23" s="24">
        <v>240680</v>
      </c>
      <c r="P23" s="24">
        <v>220214</v>
      </c>
      <c r="Q23" s="24">
        <v>157591</v>
      </c>
      <c r="R23" s="24">
        <v>67296</v>
      </c>
      <c r="S23" s="24">
        <v>38809</v>
      </c>
      <c r="T23" s="24">
        <v>26884</v>
      </c>
      <c r="U23" s="24">
        <v>2088</v>
      </c>
      <c r="V23" s="24">
        <v>0</v>
      </c>
    </row>
    <row r="24" spans="1:23" x14ac:dyDescent="0.2">
      <c r="B24" s="44" t="s">
        <v>10</v>
      </c>
      <c r="C24" s="5"/>
      <c r="D24" s="3"/>
      <c r="E24" s="3"/>
      <c r="F24" s="3"/>
      <c r="G24" s="3"/>
      <c r="H24" s="3"/>
    </row>
    <row r="25" spans="1:23" x14ac:dyDescent="0.2">
      <c r="B25" s="45" t="s">
        <v>11</v>
      </c>
      <c r="C25" s="5"/>
      <c r="D25" s="3"/>
      <c r="E25" s="3"/>
      <c r="F25" s="3"/>
      <c r="G25" s="3"/>
      <c r="H25" s="3"/>
    </row>
    <row r="26" spans="1:23" x14ac:dyDescent="0.2">
      <c r="B26" s="46" t="s">
        <v>13</v>
      </c>
      <c r="C26" s="4"/>
      <c r="D26" s="3"/>
      <c r="E26" s="3"/>
      <c r="F26" s="3"/>
      <c r="G26" s="3"/>
      <c r="H26" s="3"/>
      <c r="R26" s="8"/>
    </row>
    <row r="27" spans="1:23" x14ac:dyDescent="0.2">
      <c r="B27" s="2"/>
    </row>
    <row r="33" spans="3:3" x14ac:dyDescent="0.2">
      <c r="C33" s="10"/>
    </row>
  </sheetData>
  <pageMargins left="0.98425196850393704" right="0.39370078740157483" top="0.98425196850393704" bottom="1" header="0.59055118110236227" footer="0"/>
  <pageSetup scale="78" orientation="landscape" horizontalDpi="120" verticalDpi="144" r:id="rId1"/>
  <headerFooter alignWithMargins="0"/>
  <ignoredErrors>
    <ignoredError sqref="C20:V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3.05.02.03</vt:lpstr>
      <vt:lpstr>'3.05.02.03'!Área_de_impresión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2013-05-23T15:58:47Z</dcterms:created>
  <dcterms:modified xsi:type="dcterms:W3CDTF">2024-12-02T18:27:28Z</dcterms:modified>
</cp:coreProperties>
</file>