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EsteLibro"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709\"/>
    </mc:Choice>
  </mc:AlternateContent>
  <xr:revisionPtr revIDLastSave="0" documentId="13_ncr:1_{FAF0FEC2-D38A-4427-BBE8-3DB3930307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0902" sheetId="1" r:id="rId1"/>
  </sheets>
  <definedNames>
    <definedName name="_Regression_Int" localSheetId="0" hidden="1">1</definedName>
    <definedName name="A_impresión_IM" localSheetId="0">'70902'!$B$10:$B$49</definedName>
    <definedName name="_xlnm.Print_Area" localSheetId="0">'70902'!$B$10:$B$46</definedName>
  </definedNames>
  <calcPr calcId="181029"/>
</workbook>
</file>

<file path=xl/calcChain.xml><?xml version="1.0" encoding="utf-8"?>
<calcChain xmlns="http://schemas.openxmlformats.org/spreadsheetml/2006/main">
  <c r="L35" i="1" l="1"/>
  <c r="L32" i="1"/>
  <c r="L17" i="1"/>
  <c r="L15" i="1" l="1"/>
  <c r="J36" i="1"/>
  <c r="K35" i="1"/>
  <c r="K32" i="1"/>
  <c r="J32" i="1"/>
  <c r="J17" i="1"/>
  <c r="I32" i="1"/>
  <c r="H35" i="1"/>
  <c r="H15" i="1" s="1"/>
  <c r="H32" i="1"/>
  <c r="H17" i="1"/>
  <c r="G39" i="1"/>
  <c r="G36" i="1"/>
  <c r="G35" i="1" s="1"/>
  <c r="G15" i="1" s="1"/>
  <c r="G32" i="1"/>
  <c r="G17" i="1"/>
  <c r="F39" i="1"/>
  <c r="F36" i="1"/>
  <c r="F35" i="1" s="1"/>
  <c r="F15" i="1" s="1"/>
  <c r="F32" i="1"/>
  <c r="F17" i="1"/>
  <c r="E35" i="1"/>
  <c r="E32" i="1"/>
  <c r="E17" i="1"/>
  <c r="D35" i="1"/>
  <c r="D32" i="1"/>
  <c r="D17" i="1"/>
  <c r="C35" i="1"/>
  <c r="C32" i="1"/>
  <c r="C17" i="1"/>
  <c r="C15" i="1" s="1"/>
  <c r="I35" i="1"/>
  <c r="I17" i="1"/>
  <c r="J35" i="1"/>
  <c r="J15" i="1" s="1"/>
  <c r="K17" i="1"/>
  <c r="I15" i="1" l="1"/>
  <c r="K15" i="1"/>
  <c r="E15" i="1"/>
  <c r="D15" i="1"/>
</calcChain>
</file>

<file path=xl/sharedStrings.xml><?xml version="1.0" encoding="utf-8"?>
<sst xmlns="http://schemas.openxmlformats.org/spreadsheetml/2006/main" count="35" uniqueCount="33">
  <si>
    <t>Incendio y Aliados</t>
  </si>
  <si>
    <t>Robo</t>
  </si>
  <si>
    <t>Naves o Embarcaciones</t>
  </si>
  <si>
    <t>Automotores</t>
  </si>
  <si>
    <t>Ramos Técnicos</t>
  </si>
  <si>
    <t>Reponsabilidad Civil</t>
  </si>
  <si>
    <t>Vida Individual</t>
  </si>
  <si>
    <t>Vida en Grupo</t>
  </si>
  <si>
    <t>Accidentes Personales</t>
  </si>
  <si>
    <t>Defunción</t>
  </si>
  <si>
    <t>Marítimo  y Transportes</t>
  </si>
  <si>
    <t>Aeronavegación</t>
  </si>
  <si>
    <t>Desgravamen Hipotecario</t>
  </si>
  <si>
    <t xml:space="preserve">(En miles de bolivianos) </t>
  </si>
  <si>
    <t>RAMO DE SEGURO</t>
  </si>
  <si>
    <t>Soat</t>
  </si>
  <si>
    <t xml:space="preserve">SINIESTROS DIRECTOS </t>
  </si>
  <si>
    <t>Seguros Previsionales</t>
  </si>
  <si>
    <t>Salud o Enfermedad</t>
  </si>
  <si>
    <t>Fianzas</t>
  </si>
  <si>
    <t>Misceláneos (Riesgos Varios)</t>
  </si>
  <si>
    <t xml:space="preserve">  Seguros Generales y Fianzas</t>
  </si>
  <si>
    <t xml:space="preserve">  Seguros Obligatorios</t>
  </si>
  <si>
    <t xml:space="preserve">  Seguros de Personas</t>
  </si>
  <si>
    <t xml:space="preserve">    (p): Preliminar</t>
  </si>
  <si>
    <r>
      <t xml:space="preserve">      (1) </t>
    </r>
    <r>
      <rPr>
        <sz val="10"/>
        <color indexed="18"/>
        <rFont val="Arial"/>
        <family val="2"/>
      </rPr>
      <t xml:space="preserve"> A partir de la gestión 2005, el valor calculado se obtiene de la información en dólares por el tipo de cambio de compra al 31 de diciembre de cada gestión.</t>
    </r>
  </si>
  <si>
    <r>
      <t xml:space="preserve">     (2) </t>
    </r>
    <r>
      <rPr>
        <sz val="10"/>
        <color indexed="18"/>
        <rFont val="Arial"/>
        <family val="2"/>
      </rPr>
      <t xml:space="preserve"> A partir de la gestión 2005, la información de siniestros directos  incluye los ítems de agropecuarios y rentas.</t>
    </r>
  </si>
  <si>
    <t xml:space="preserve">Rentas </t>
  </si>
  <si>
    <t xml:space="preserve">Agropecuarios </t>
  </si>
  <si>
    <t>Cuadro Nº 7.09.02</t>
  </si>
  <si>
    <t>Fuente: Autoridad de Fiscalización y Control de Pensiones y Seguros</t>
  </si>
  <si>
    <t xml:space="preserve">              Instituto Nacional de Estadística</t>
  </si>
  <si>
    <t>BOLIVIA: SINIESTROS DIRECTOS, SEGÚN RAMO DE SEGURO, 2011 - 2020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</si>
</sst>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\$#.00"/>
    <numFmt numFmtId="166" formatCode="#.00"/>
    <numFmt numFmtId="167" formatCode="%#.00"/>
    <numFmt numFmtId="168" formatCode="_(* #,##0_);_(* \(#,##0\);_(* &quot;-&quot;??_);_(@_)"/>
  </numFmts>
  <fonts count="15" x14ac:knownFonts="1">
    <font>
      <sz val="12"/>
      <name val="Courier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Arial"/>
      <family val="2"/>
    </font>
    <font>
      <sz val="10"/>
      <color indexed="18"/>
      <name val="Arial"/>
      <family val="2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vertAlign val="superscript"/>
      <sz val="10"/>
      <color indexed="18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rgb="FF17223D"/>
      <name val="Arial"/>
      <family val="2"/>
    </font>
    <font>
      <b/>
      <i/>
      <sz val="10"/>
      <color rgb="FF17223D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rgb="FFC5D9F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8">
    <xf numFmtId="0" fontId="0" fillId="0" borderId="0"/>
    <xf numFmtId="4" fontId="2" fillId="0" borderId="0">
      <protection locked="0"/>
    </xf>
    <xf numFmtId="165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166" fontId="2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164" fontId="1" fillId="0" borderId="0" applyFont="0" applyFill="0" applyBorder="0" applyAlignment="0" applyProtection="0"/>
    <xf numFmtId="167" fontId="2" fillId="0" borderId="0">
      <protection locked="0"/>
    </xf>
    <xf numFmtId="0" fontId="2" fillId="0" borderId="1">
      <protection locked="0"/>
    </xf>
    <xf numFmtId="0" fontId="1" fillId="0" borderId="0"/>
  </cellStyleXfs>
  <cellXfs count="25">
    <xf numFmtId="0" fontId="0" fillId="0" borderId="0" xfId="0"/>
    <xf numFmtId="0" fontId="5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6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horizontal="left" indent="2"/>
    </xf>
    <xf numFmtId="0" fontId="5" fillId="0" borderId="0" xfId="0" applyFont="1" applyFill="1" applyAlignment="1" applyProtection="1">
      <alignment horizontal="left" indent="1"/>
    </xf>
    <xf numFmtId="0" fontId="8" fillId="0" borderId="0" xfId="0" applyFont="1" applyFill="1" applyAlignment="1" applyProtection="1">
      <alignment horizontal="left" indent="1"/>
    </xf>
    <xf numFmtId="168" fontId="6" fillId="0" borderId="0" xfId="14" applyNumberFormat="1" applyFont="1" applyFill="1"/>
    <xf numFmtId="164" fontId="6" fillId="0" borderId="0" xfId="14" applyFont="1" applyFill="1"/>
    <xf numFmtId="0" fontId="12" fillId="3" borderId="0" xfId="0" applyFont="1" applyFill="1"/>
    <xf numFmtId="0" fontId="12" fillId="3" borderId="0" xfId="0" applyFont="1" applyFill="1" applyAlignment="1">
      <alignment horizontal="left"/>
    </xf>
    <xf numFmtId="0" fontId="13" fillId="3" borderId="0" xfId="0" applyFont="1" applyFill="1" applyAlignment="1">
      <alignment horizontal="left"/>
    </xf>
    <xf numFmtId="0" fontId="9" fillId="4" borderId="2" xfId="0" applyFont="1" applyFill="1" applyBorder="1" applyAlignment="1">
      <alignment horizontal="center" vertical="center"/>
    </xf>
    <xf numFmtId="0" fontId="10" fillId="0" borderId="4" xfId="17" applyFont="1" applyBorder="1" applyAlignment="1">
      <alignment horizontal="left" indent="1"/>
    </xf>
    <xf numFmtId="3" fontId="10" fillId="2" borderId="4" xfId="14" applyNumberFormat="1" applyFont="1" applyFill="1" applyBorder="1" applyAlignment="1">
      <alignment horizontal="right"/>
    </xf>
    <xf numFmtId="0" fontId="9" fillId="5" borderId="4" xfId="0" applyFont="1" applyFill="1" applyBorder="1" applyAlignment="1">
      <alignment horizontal="left" vertical="center" indent="1"/>
    </xf>
    <xf numFmtId="3" fontId="9" fillId="5" borderId="4" xfId="0" applyNumberFormat="1" applyFont="1" applyFill="1" applyBorder="1" applyAlignment="1">
      <alignment horizontal="right"/>
    </xf>
    <xf numFmtId="0" fontId="11" fillId="6" borderId="4" xfId="0" applyFont="1" applyFill="1" applyBorder="1" applyAlignment="1">
      <alignment horizontal="left" indent="1"/>
    </xf>
    <xf numFmtId="3" fontId="11" fillId="6" borderId="4" xfId="0" applyNumberFormat="1" applyFont="1" applyFill="1" applyBorder="1" applyAlignment="1">
      <alignment horizontal="right"/>
    </xf>
    <xf numFmtId="0" fontId="10" fillId="0" borderId="4" xfId="17" applyFont="1" applyBorder="1" applyAlignment="1">
      <alignment horizontal="left" indent="2"/>
    </xf>
    <xf numFmtId="0" fontId="10" fillId="0" borderId="3" xfId="17" applyFont="1" applyBorder="1" applyAlignment="1">
      <alignment horizontal="left" indent="2"/>
    </xf>
    <xf numFmtId="3" fontId="10" fillId="2" borderId="3" xfId="14" applyNumberFormat="1" applyFont="1" applyFill="1" applyBorder="1" applyAlignment="1">
      <alignment horizontal="right"/>
    </xf>
    <xf numFmtId="0" fontId="14" fillId="2" borderId="0" xfId="17" applyFont="1" applyFill="1"/>
  </cellXfs>
  <cellStyles count="18">
    <cellStyle name="Comma" xfId="1" xr:uid="{00000000-0005-0000-0000-000000000000}"/>
    <cellStyle name="Currency" xfId="2" xr:uid="{00000000-0005-0000-0000-000001000000}"/>
    <cellStyle name="Date" xfId="3" xr:uid="{00000000-0005-0000-0000-000002000000}"/>
    <cellStyle name="F2" xfId="4" xr:uid="{00000000-0005-0000-0000-000003000000}"/>
    <cellStyle name="F3" xfId="5" xr:uid="{00000000-0005-0000-0000-000004000000}"/>
    <cellStyle name="F4" xfId="6" xr:uid="{00000000-0005-0000-0000-000005000000}"/>
    <cellStyle name="F5" xfId="7" xr:uid="{00000000-0005-0000-0000-000006000000}"/>
    <cellStyle name="F6" xfId="8" xr:uid="{00000000-0005-0000-0000-000007000000}"/>
    <cellStyle name="F7" xfId="9" xr:uid="{00000000-0005-0000-0000-000008000000}"/>
    <cellStyle name="F8" xfId="10" xr:uid="{00000000-0005-0000-0000-000009000000}"/>
    <cellStyle name="Fixed" xfId="11" xr:uid="{00000000-0005-0000-0000-00000A000000}"/>
    <cellStyle name="Heading1" xfId="12" xr:uid="{00000000-0005-0000-0000-00000B000000}"/>
    <cellStyle name="Heading2" xfId="13" xr:uid="{00000000-0005-0000-0000-00000C000000}"/>
    <cellStyle name="Millares" xfId="14" builtinId="3"/>
    <cellStyle name="Normal" xfId="0" builtinId="0"/>
    <cellStyle name="Normal 10" xfId="17" xr:uid="{00000000-0005-0000-0000-00000F000000}"/>
    <cellStyle name="Percent" xfId="15" xr:uid="{00000000-0005-0000-0000-000010000000}"/>
    <cellStyle name="Total" xfId="16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5D9F1"/>
      <color rgb="FF4461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241788</xdr:colOff>
      <xdr:row>0</xdr:row>
      <xdr:rowOff>0</xdr:rowOff>
    </xdr:from>
    <xdr:to>
      <xdr:col>1</xdr:col>
      <xdr:colOff>1822174</xdr:colOff>
      <xdr:row>7</xdr:row>
      <xdr:rowOff>66287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0C3E440-87E0-421D-BCC6-73FFF29053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788" y="0"/>
          <a:ext cx="1822174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codeName="Hoja1">
    <pageSetUpPr fitToPage="1"/>
  </sheetPr>
  <dimension ref="B10:P183"/>
  <sheetViews>
    <sheetView showGridLines="0" tabSelected="1" zoomScale="115" zoomScaleNormal="115" workbookViewId="0"/>
  </sheetViews>
  <sheetFormatPr baseColWidth="10" defaultColWidth="9.77734375" defaultRowHeight="12.75" customHeight="1" x14ac:dyDescent="0.2"/>
  <cols>
    <col min="1" max="1" width="2.77734375" style="2" customWidth="1"/>
    <col min="2" max="2" width="29.88671875" style="2" customWidth="1"/>
    <col min="3" max="13" width="9.77734375" style="2"/>
    <col min="14" max="14" width="10" style="2" bestFit="1" customWidth="1"/>
    <col min="15" max="15" width="9.88671875" style="2" bestFit="1" customWidth="1"/>
    <col min="16" max="16" width="10" style="2" bestFit="1" customWidth="1"/>
    <col min="17" max="16384" width="9.77734375" style="2"/>
  </cols>
  <sheetData>
    <row r="10" spans="2:12" ht="12.75" customHeight="1" x14ac:dyDescent="0.2">
      <c r="B10" s="11" t="s">
        <v>29</v>
      </c>
    </row>
    <row r="11" spans="2:12" ht="12.75" customHeight="1" x14ac:dyDescent="0.2">
      <c r="B11" s="12" t="s">
        <v>32</v>
      </c>
    </row>
    <row r="12" spans="2:12" ht="12.75" customHeight="1" x14ac:dyDescent="0.2">
      <c r="B12" s="13" t="s">
        <v>13</v>
      </c>
    </row>
    <row r="13" spans="2:12" s="5" customFormat="1" ht="21.75" customHeight="1" x14ac:dyDescent="0.2">
      <c r="B13" s="14" t="s">
        <v>14</v>
      </c>
      <c r="C13" s="14">
        <v>2011</v>
      </c>
      <c r="D13" s="14">
        <v>2012</v>
      </c>
      <c r="E13" s="14">
        <v>2013</v>
      </c>
      <c r="F13" s="14">
        <v>2014</v>
      </c>
      <c r="G13" s="14">
        <v>2015</v>
      </c>
      <c r="H13" s="14">
        <v>2016</v>
      </c>
      <c r="I13" s="14">
        <v>2017</v>
      </c>
      <c r="J13" s="14">
        <v>2018</v>
      </c>
      <c r="K13" s="14">
        <v>2019</v>
      </c>
      <c r="L13" s="14">
        <v>2020</v>
      </c>
    </row>
    <row r="14" spans="2:12" s="3" customFormat="1" ht="2.25" customHeight="1" x14ac:dyDescent="0.2"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2:12" s="4" customFormat="1" ht="12.75" customHeight="1" x14ac:dyDescent="0.25">
      <c r="B15" s="17" t="s">
        <v>16</v>
      </c>
      <c r="C15" s="18">
        <f t="shared" ref="C15:H15" si="0">+C17+C32+C35</f>
        <v>920749.20000000007</v>
      </c>
      <c r="D15" s="18">
        <f t="shared" si="0"/>
        <v>1170700.1600000001</v>
      </c>
      <c r="E15" s="18">
        <f t="shared" si="0"/>
        <v>1305842.1599999999</v>
      </c>
      <c r="F15" s="18">
        <f t="shared" si="0"/>
        <v>1502699</v>
      </c>
      <c r="G15" s="18">
        <f t="shared" si="0"/>
        <v>1538958</v>
      </c>
      <c r="H15" s="18">
        <f t="shared" si="0"/>
        <v>2043257.8599999999</v>
      </c>
      <c r="I15" s="18">
        <f>+I17+I32+I35</f>
        <v>1770108.96</v>
      </c>
      <c r="J15" s="18">
        <f>+J17+J32+J35</f>
        <v>1867207</v>
      </c>
      <c r="K15" s="18">
        <f>+K17+K32+K35</f>
        <v>1981051.06</v>
      </c>
      <c r="L15" s="18">
        <f>+L17+L32+L35</f>
        <v>1949753.52</v>
      </c>
    </row>
    <row r="16" spans="2:12" s="3" customFormat="1" ht="3" customHeight="1" x14ac:dyDescent="0.2"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2:16" s="4" customFormat="1" ht="12.75" customHeight="1" x14ac:dyDescent="0.25">
      <c r="B17" s="19" t="s">
        <v>21</v>
      </c>
      <c r="C17" s="20">
        <f t="shared" ref="C17:I17" si="1">SUM(C18:C30)</f>
        <v>501219.04000000004</v>
      </c>
      <c r="D17" s="20">
        <f t="shared" si="1"/>
        <v>703959.48</v>
      </c>
      <c r="E17" s="20">
        <f t="shared" si="1"/>
        <v>783583.5</v>
      </c>
      <c r="F17" s="20">
        <f t="shared" si="1"/>
        <v>939574</v>
      </c>
      <c r="G17" s="20">
        <f t="shared" si="1"/>
        <v>961582</v>
      </c>
      <c r="H17" s="20">
        <f t="shared" si="1"/>
        <v>1331093.82</v>
      </c>
      <c r="I17" s="20">
        <f t="shared" si="1"/>
        <v>1056903.8399999999</v>
      </c>
      <c r="J17" s="20">
        <f>SUM(J18:J30)</f>
        <v>1063794</v>
      </c>
      <c r="K17" s="20">
        <f>SUM(K18:K30)</f>
        <v>1135590.3600000001</v>
      </c>
      <c r="L17" s="20">
        <f>SUM(L18:L30)</f>
        <v>933391.68</v>
      </c>
    </row>
    <row r="18" spans="2:16" s="3" customFormat="1" ht="12.75" customHeight="1" x14ac:dyDescent="0.2">
      <c r="B18" s="21" t="s">
        <v>0</v>
      </c>
      <c r="C18" s="16">
        <v>57315.3</v>
      </c>
      <c r="D18" s="16">
        <v>92781.5</v>
      </c>
      <c r="E18" s="16">
        <v>133790.57999999999</v>
      </c>
      <c r="F18" s="16">
        <v>94947</v>
      </c>
      <c r="G18" s="16">
        <v>97094</v>
      </c>
      <c r="H18" s="16">
        <v>103462.52</v>
      </c>
      <c r="I18" s="16">
        <v>104504.4</v>
      </c>
      <c r="J18" s="16">
        <v>130885</v>
      </c>
      <c r="K18" s="16">
        <v>87691.38</v>
      </c>
      <c r="L18" s="16">
        <v>96918</v>
      </c>
      <c r="N18" s="9"/>
      <c r="O18" s="10"/>
      <c r="P18" s="9"/>
    </row>
    <row r="19" spans="2:16" s="3" customFormat="1" ht="12.75" customHeight="1" x14ac:dyDescent="0.2">
      <c r="B19" s="21" t="s">
        <v>1</v>
      </c>
      <c r="C19" s="16">
        <v>3409.42</v>
      </c>
      <c r="D19" s="16">
        <v>3093.86</v>
      </c>
      <c r="E19" s="16">
        <v>2695.98</v>
      </c>
      <c r="F19" s="16">
        <v>2006</v>
      </c>
      <c r="G19" s="16">
        <v>1665</v>
      </c>
      <c r="H19" s="16">
        <v>1522.92</v>
      </c>
      <c r="I19" s="16">
        <v>1155.3599999999999</v>
      </c>
      <c r="J19" s="16">
        <v>2470</v>
      </c>
      <c r="K19" s="16">
        <v>4280.6400000000003</v>
      </c>
      <c r="L19" s="16">
        <v>2930.16</v>
      </c>
      <c r="N19" s="9"/>
      <c r="O19" s="10"/>
      <c r="P19" s="9"/>
    </row>
    <row r="20" spans="2:16" s="3" customFormat="1" ht="12.75" customHeight="1" x14ac:dyDescent="0.2">
      <c r="B20" s="21" t="s">
        <v>10</v>
      </c>
      <c r="C20" s="16">
        <v>20271.3</v>
      </c>
      <c r="D20" s="16">
        <v>34053.040000000001</v>
      </c>
      <c r="E20" s="16">
        <v>37050.86</v>
      </c>
      <c r="F20" s="16">
        <v>41976</v>
      </c>
      <c r="G20" s="16">
        <v>44947</v>
      </c>
      <c r="H20" s="16">
        <v>33408.199999999997</v>
      </c>
      <c r="I20" s="16">
        <v>35168.879999999997</v>
      </c>
      <c r="J20" s="16">
        <v>39421</v>
      </c>
      <c r="K20" s="16">
        <v>41695.08</v>
      </c>
      <c r="L20" s="16">
        <v>36894.959999999999</v>
      </c>
      <c r="N20" s="9"/>
      <c r="O20" s="10"/>
      <c r="P20" s="9"/>
    </row>
    <row r="21" spans="2:16" s="3" customFormat="1" ht="12.75" customHeight="1" x14ac:dyDescent="0.2">
      <c r="B21" s="21" t="s">
        <v>2</v>
      </c>
      <c r="C21" s="16">
        <v>0</v>
      </c>
      <c r="D21" s="16">
        <v>54.88</v>
      </c>
      <c r="E21" s="16">
        <v>205.8</v>
      </c>
      <c r="F21" s="16"/>
      <c r="G21" s="16">
        <v>335</v>
      </c>
      <c r="H21" s="16">
        <v>20.58</v>
      </c>
      <c r="I21" s="16">
        <v>0</v>
      </c>
      <c r="J21" s="16">
        <v>0</v>
      </c>
      <c r="K21" s="16">
        <v>48.02</v>
      </c>
      <c r="L21" s="16">
        <v>194.88</v>
      </c>
      <c r="N21" s="9"/>
      <c r="O21" s="10"/>
      <c r="P21" s="9"/>
    </row>
    <row r="22" spans="2:16" s="3" customFormat="1" ht="12.75" customHeight="1" x14ac:dyDescent="0.2">
      <c r="B22" s="21" t="s">
        <v>3</v>
      </c>
      <c r="C22" s="16">
        <v>151921.56</v>
      </c>
      <c r="D22" s="16">
        <v>201622.26</v>
      </c>
      <c r="E22" s="16">
        <v>242624.48</v>
      </c>
      <c r="F22" s="16">
        <v>303385</v>
      </c>
      <c r="G22" s="16">
        <v>340431</v>
      </c>
      <c r="H22" s="16">
        <v>355354.86</v>
      </c>
      <c r="I22" s="16">
        <v>390616.08</v>
      </c>
      <c r="J22" s="16">
        <v>424643</v>
      </c>
      <c r="K22" s="16">
        <v>447210.26</v>
      </c>
      <c r="L22" s="16">
        <v>416180.16</v>
      </c>
      <c r="N22" s="9"/>
      <c r="O22" s="10"/>
      <c r="P22" s="9"/>
    </row>
    <row r="23" spans="2:16" s="3" customFormat="1" ht="12.75" customHeight="1" x14ac:dyDescent="0.2">
      <c r="B23" s="21" t="s">
        <v>8</v>
      </c>
      <c r="C23" s="16">
        <v>11003.44</v>
      </c>
      <c r="D23" s="16">
        <v>12437.18</v>
      </c>
      <c r="E23" s="16">
        <v>11291.56</v>
      </c>
      <c r="F23" s="16">
        <v>15455</v>
      </c>
      <c r="G23" s="16">
        <v>14264</v>
      </c>
      <c r="H23" s="16">
        <v>13596.52</v>
      </c>
      <c r="I23" s="16">
        <v>13989.6</v>
      </c>
      <c r="J23" s="16">
        <v>13649</v>
      </c>
      <c r="K23" s="16">
        <v>15297.800000000001</v>
      </c>
      <c r="L23" s="16">
        <v>11017.68</v>
      </c>
      <c r="N23" s="9"/>
      <c r="O23" s="10"/>
      <c r="P23" s="9"/>
    </row>
    <row r="24" spans="2:16" s="3" customFormat="1" ht="12.75" customHeight="1" x14ac:dyDescent="0.2">
      <c r="B24" s="21" t="s">
        <v>4</v>
      </c>
      <c r="C24" s="16">
        <v>18645.48</v>
      </c>
      <c r="D24" s="16">
        <v>96348.7</v>
      </c>
      <c r="E24" s="16">
        <v>77751.240000000005</v>
      </c>
      <c r="F24" s="16">
        <v>36562</v>
      </c>
      <c r="G24" s="16">
        <v>36317</v>
      </c>
      <c r="H24" s="16">
        <v>48225.8</v>
      </c>
      <c r="I24" s="16">
        <v>126219.6</v>
      </c>
      <c r="J24" s="16">
        <v>65280</v>
      </c>
      <c r="K24" s="16">
        <v>58934.26</v>
      </c>
      <c r="L24" s="16">
        <v>54322.8</v>
      </c>
      <c r="N24" s="9"/>
      <c r="O24" s="10"/>
      <c r="P24" s="9"/>
    </row>
    <row r="25" spans="2:16" s="3" customFormat="1" ht="12.75" customHeight="1" x14ac:dyDescent="0.2">
      <c r="B25" s="21" t="s">
        <v>5</v>
      </c>
      <c r="C25" s="16">
        <v>14481.46</v>
      </c>
      <c r="D25" s="16">
        <v>21135.66</v>
      </c>
      <c r="E25" s="16">
        <v>20470.240000000002</v>
      </c>
      <c r="F25" s="16">
        <v>16950</v>
      </c>
      <c r="G25" s="16">
        <v>15966</v>
      </c>
      <c r="H25" s="16">
        <v>19427.52</v>
      </c>
      <c r="I25" s="16">
        <v>22633.919999999998</v>
      </c>
      <c r="J25" s="16">
        <v>22303</v>
      </c>
      <c r="K25" s="16">
        <v>51216.76</v>
      </c>
      <c r="L25" s="16">
        <v>25404</v>
      </c>
      <c r="N25" s="9"/>
      <c r="O25" s="10"/>
      <c r="P25" s="9"/>
    </row>
    <row r="26" spans="2:16" s="3" customFormat="1" ht="12.75" customHeight="1" x14ac:dyDescent="0.2">
      <c r="B26" s="21" t="s">
        <v>20</v>
      </c>
      <c r="C26" s="16">
        <v>43121.96</v>
      </c>
      <c r="D26" s="16">
        <v>53974.48</v>
      </c>
      <c r="E26" s="16">
        <v>35857.22</v>
      </c>
      <c r="F26" s="16">
        <v>27671</v>
      </c>
      <c r="G26" s="16">
        <v>26548</v>
      </c>
      <c r="H26" s="16">
        <v>52204.6</v>
      </c>
      <c r="I26" s="16">
        <v>39873.839999999997</v>
      </c>
      <c r="J26" s="16">
        <v>71470</v>
      </c>
      <c r="K26" s="16">
        <v>137584.16</v>
      </c>
      <c r="L26" s="16">
        <v>91691.04</v>
      </c>
      <c r="N26" s="9"/>
      <c r="O26" s="10"/>
      <c r="P26" s="9"/>
    </row>
    <row r="27" spans="2:16" s="3" customFormat="1" ht="12.75" customHeight="1" x14ac:dyDescent="0.2">
      <c r="B27" s="21" t="s">
        <v>28</v>
      </c>
      <c r="C27" s="16">
        <v>54.88</v>
      </c>
      <c r="D27" s="16">
        <v>240.1</v>
      </c>
      <c r="E27" s="16">
        <v>109.76</v>
      </c>
      <c r="F27" s="16">
        <v>99</v>
      </c>
      <c r="G27" s="16">
        <v>5634</v>
      </c>
      <c r="H27" s="16">
        <v>4850.0200000000004</v>
      </c>
      <c r="I27" s="16">
        <v>27.84</v>
      </c>
      <c r="J27" s="16">
        <v>14</v>
      </c>
      <c r="K27" s="16">
        <v>48.02</v>
      </c>
      <c r="L27" s="16">
        <v>90.48</v>
      </c>
      <c r="N27" s="9"/>
      <c r="O27" s="10"/>
      <c r="P27" s="9"/>
    </row>
    <row r="28" spans="2:16" s="3" customFormat="1" ht="12.75" customHeight="1" x14ac:dyDescent="0.2">
      <c r="B28" s="21" t="s">
        <v>11</v>
      </c>
      <c r="C28" s="16">
        <v>10475.219999999999</v>
      </c>
      <c r="D28" s="16">
        <v>17191.16</v>
      </c>
      <c r="E28" s="16">
        <v>7477.4</v>
      </c>
      <c r="F28" s="16">
        <v>16142</v>
      </c>
      <c r="G28" s="16">
        <v>22303</v>
      </c>
      <c r="H28" s="16">
        <v>5741.82</v>
      </c>
      <c r="I28" s="16">
        <v>14984.88</v>
      </c>
      <c r="J28" s="16">
        <v>22318</v>
      </c>
      <c r="K28" s="16">
        <v>6201.4400000000005</v>
      </c>
      <c r="L28" s="16">
        <v>7607.28</v>
      </c>
      <c r="N28" s="9"/>
      <c r="O28" s="10"/>
      <c r="P28" s="9"/>
    </row>
    <row r="29" spans="2:16" s="3" customFormat="1" ht="12.75" customHeight="1" x14ac:dyDescent="0.2">
      <c r="B29" s="21" t="s">
        <v>18</v>
      </c>
      <c r="C29" s="16">
        <v>88651.78</v>
      </c>
      <c r="D29" s="16">
        <v>101109.54</v>
      </c>
      <c r="E29" s="16">
        <v>115035.34</v>
      </c>
      <c r="F29" s="16">
        <v>140008</v>
      </c>
      <c r="G29" s="16">
        <v>147890</v>
      </c>
      <c r="H29" s="16">
        <v>157649.66</v>
      </c>
      <c r="I29" s="16">
        <v>174139.2</v>
      </c>
      <c r="J29" s="16">
        <v>193212</v>
      </c>
      <c r="K29" s="16">
        <v>219444.54</v>
      </c>
      <c r="L29" s="16">
        <v>178892.88</v>
      </c>
      <c r="N29" s="9"/>
      <c r="O29" s="10"/>
      <c r="P29" s="9"/>
    </row>
    <row r="30" spans="2:16" s="3" customFormat="1" ht="12.75" customHeight="1" x14ac:dyDescent="0.2">
      <c r="B30" s="21" t="s">
        <v>19</v>
      </c>
      <c r="C30" s="16">
        <v>81867.240000000005</v>
      </c>
      <c r="D30" s="16">
        <v>69917.119999999995</v>
      </c>
      <c r="E30" s="16">
        <v>99223.039999999994</v>
      </c>
      <c r="F30" s="16">
        <v>244373</v>
      </c>
      <c r="G30" s="16">
        <v>208188</v>
      </c>
      <c r="H30" s="16">
        <v>535628.80000000005</v>
      </c>
      <c r="I30" s="16">
        <v>133590.24</v>
      </c>
      <c r="J30" s="16">
        <v>78129</v>
      </c>
      <c r="K30" s="16">
        <v>65938</v>
      </c>
      <c r="L30" s="16">
        <v>11247.36</v>
      </c>
      <c r="N30" s="9"/>
      <c r="O30" s="10"/>
      <c r="P30" s="9"/>
    </row>
    <row r="31" spans="2:16" s="3" customFormat="1" ht="7.5" customHeight="1" x14ac:dyDescent="0.2">
      <c r="B31" s="21"/>
      <c r="C31" s="16"/>
      <c r="D31" s="16"/>
      <c r="E31" s="16"/>
      <c r="F31" s="16"/>
      <c r="G31" s="16"/>
      <c r="H31" s="16"/>
      <c r="I31" s="16"/>
      <c r="J31" s="16"/>
      <c r="K31" s="16"/>
      <c r="L31" s="16"/>
      <c r="N31" s="9"/>
      <c r="O31" s="10"/>
      <c r="P31" s="9"/>
    </row>
    <row r="32" spans="2:16" s="4" customFormat="1" ht="12.75" customHeight="1" x14ac:dyDescent="0.25">
      <c r="B32" s="19" t="s">
        <v>22</v>
      </c>
      <c r="C32" s="20">
        <f t="shared" ref="C32:L32" si="2">+C33</f>
        <v>69107.64</v>
      </c>
      <c r="D32" s="20">
        <f t="shared" si="2"/>
        <v>70122.92</v>
      </c>
      <c r="E32" s="20">
        <f t="shared" si="2"/>
        <v>73408.86</v>
      </c>
      <c r="F32" s="20">
        <f t="shared" si="2"/>
        <v>82098</v>
      </c>
      <c r="G32" s="20">
        <f t="shared" si="2"/>
        <v>86591</v>
      </c>
      <c r="H32" s="20">
        <f t="shared" si="2"/>
        <v>98530.18</v>
      </c>
      <c r="I32" s="20">
        <f t="shared" si="2"/>
        <v>94788.24</v>
      </c>
      <c r="J32" s="20">
        <f t="shared" si="2"/>
        <v>98848</v>
      </c>
      <c r="K32" s="20">
        <f t="shared" si="2"/>
        <v>108998.54000000001</v>
      </c>
      <c r="L32" s="20">
        <f t="shared" si="2"/>
        <v>79190.880000000005</v>
      </c>
      <c r="N32" s="9"/>
      <c r="O32" s="10"/>
      <c r="P32" s="9"/>
    </row>
    <row r="33" spans="2:16" s="3" customFormat="1" ht="12.75" customHeight="1" x14ac:dyDescent="0.2">
      <c r="B33" s="21" t="s">
        <v>15</v>
      </c>
      <c r="C33" s="16">
        <v>69107.64</v>
      </c>
      <c r="D33" s="16">
        <v>70122.92</v>
      </c>
      <c r="E33" s="16">
        <v>73408.86</v>
      </c>
      <c r="F33" s="16">
        <v>82098</v>
      </c>
      <c r="G33" s="16">
        <v>86591</v>
      </c>
      <c r="H33" s="16">
        <v>98530.18</v>
      </c>
      <c r="I33" s="16">
        <v>94788.24</v>
      </c>
      <c r="J33" s="16">
        <v>98848</v>
      </c>
      <c r="K33" s="16">
        <v>108998.54000000001</v>
      </c>
      <c r="L33" s="16">
        <v>79190.880000000005</v>
      </c>
      <c r="N33" s="9"/>
      <c r="O33" s="10"/>
      <c r="P33" s="9"/>
    </row>
    <row r="34" spans="2:16" s="3" customFormat="1" ht="6.75" customHeight="1" x14ac:dyDescent="0.2">
      <c r="B34" s="21"/>
      <c r="C34" s="16"/>
      <c r="D34" s="16"/>
      <c r="E34" s="16"/>
      <c r="F34" s="16"/>
      <c r="G34" s="16"/>
      <c r="H34" s="16"/>
      <c r="I34" s="16"/>
      <c r="J34" s="16"/>
      <c r="K34" s="16"/>
      <c r="L34" s="16"/>
      <c r="N34" s="9"/>
      <c r="O34" s="10"/>
      <c r="P34" s="9"/>
    </row>
    <row r="35" spans="2:16" s="4" customFormat="1" ht="12.75" customHeight="1" x14ac:dyDescent="0.25">
      <c r="B35" s="19" t="s">
        <v>23</v>
      </c>
      <c r="C35" s="20">
        <f t="shared" ref="C35:I35" si="3">SUM(C36:C43)</f>
        <v>350422.52</v>
      </c>
      <c r="D35" s="20">
        <f t="shared" si="3"/>
        <v>396617.76</v>
      </c>
      <c r="E35" s="20">
        <f t="shared" si="3"/>
        <v>448849.8</v>
      </c>
      <c r="F35" s="20">
        <f t="shared" si="3"/>
        <v>481027</v>
      </c>
      <c r="G35" s="20">
        <f t="shared" si="3"/>
        <v>490785</v>
      </c>
      <c r="H35" s="20">
        <f t="shared" si="3"/>
        <v>613633.86</v>
      </c>
      <c r="I35" s="20">
        <f t="shared" si="3"/>
        <v>618416.88</v>
      </c>
      <c r="J35" s="20">
        <f>SUM(J36:J43)</f>
        <v>704565</v>
      </c>
      <c r="K35" s="20">
        <f>SUM(K36:K43)</f>
        <v>736462.16</v>
      </c>
      <c r="L35" s="20">
        <f>SUM(L36:L43)</f>
        <v>937170.96</v>
      </c>
      <c r="N35" s="9"/>
      <c r="O35" s="10"/>
      <c r="P35" s="9"/>
    </row>
    <row r="36" spans="2:16" s="3" customFormat="1" ht="12.75" customHeight="1" x14ac:dyDescent="0.2">
      <c r="B36" s="21" t="s">
        <v>6</v>
      </c>
      <c r="C36" s="16">
        <v>10324.299999999999</v>
      </c>
      <c r="D36" s="16">
        <v>13088.88</v>
      </c>
      <c r="E36" s="16">
        <v>12944.82</v>
      </c>
      <c r="F36" s="16">
        <f>11930+4050</f>
        <v>15980</v>
      </c>
      <c r="G36" s="16">
        <f>14795+5024</f>
        <v>19819</v>
      </c>
      <c r="H36" s="16">
        <v>20326.18</v>
      </c>
      <c r="I36" s="16">
        <v>21624.720000000001</v>
      </c>
      <c r="J36" s="16">
        <f>12303+10943</f>
        <v>23246</v>
      </c>
      <c r="K36" s="16">
        <v>27446.86</v>
      </c>
      <c r="L36" s="16">
        <v>52694.159999999996</v>
      </c>
      <c r="N36" s="9"/>
      <c r="O36" s="10"/>
      <c r="P36" s="9"/>
    </row>
    <row r="37" spans="2:16" s="3" customFormat="1" ht="12.75" customHeight="1" x14ac:dyDescent="0.2">
      <c r="B37" s="21" t="s">
        <v>7</v>
      </c>
      <c r="C37" s="16">
        <v>9995.02</v>
      </c>
      <c r="D37" s="16">
        <v>9885.26</v>
      </c>
      <c r="E37" s="16">
        <v>11517.94</v>
      </c>
      <c r="F37" s="16">
        <v>14196</v>
      </c>
      <c r="G37" s="16">
        <v>20032</v>
      </c>
      <c r="H37" s="16">
        <v>25388.86</v>
      </c>
      <c r="I37" s="16">
        <v>27039.599999999999</v>
      </c>
      <c r="J37" s="16">
        <v>23578</v>
      </c>
      <c r="K37" s="16">
        <v>32845.68</v>
      </c>
      <c r="L37" s="16">
        <v>56626.559999999998</v>
      </c>
      <c r="N37" s="9"/>
      <c r="O37" s="10"/>
      <c r="P37" s="9"/>
    </row>
    <row r="38" spans="2:16" s="3" customFormat="1" ht="12.75" customHeight="1" x14ac:dyDescent="0.2">
      <c r="B38" s="21" t="s">
        <v>8</v>
      </c>
      <c r="C38" s="16">
        <v>10235.120000000001</v>
      </c>
      <c r="D38" s="16">
        <v>5302.78</v>
      </c>
      <c r="E38" s="16">
        <v>7031.5</v>
      </c>
      <c r="F38" s="16">
        <v>9713</v>
      </c>
      <c r="G38" s="16">
        <v>10126</v>
      </c>
      <c r="H38" s="16">
        <v>14906.78</v>
      </c>
      <c r="I38" s="16">
        <v>14901.36</v>
      </c>
      <c r="J38" s="16">
        <v>20558</v>
      </c>
      <c r="K38" s="16">
        <v>23255.4</v>
      </c>
      <c r="L38" s="16">
        <v>16286.4</v>
      </c>
      <c r="N38" s="9"/>
      <c r="O38" s="10"/>
      <c r="P38" s="9"/>
    </row>
    <row r="39" spans="2:16" s="3" customFormat="1" ht="12.75" customHeight="1" x14ac:dyDescent="0.2">
      <c r="B39" s="21" t="s">
        <v>9</v>
      </c>
      <c r="C39" s="16">
        <v>185.22</v>
      </c>
      <c r="D39" s="16">
        <v>425.32</v>
      </c>
      <c r="E39" s="16">
        <v>178.36</v>
      </c>
      <c r="F39" s="16">
        <f>30+529</f>
        <v>559</v>
      </c>
      <c r="G39" s="16">
        <f>27+533</f>
        <v>560</v>
      </c>
      <c r="H39" s="16">
        <v>610.54</v>
      </c>
      <c r="I39" s="16">
        <v>403.68</v>
      </c>
      <c r="J39" s="16">
        <v>943</v>
      </c>
      <c r="K39" s="16">
        <v>2215.7800000000002</v>
      </c>
      <c r="L39" s="16">
        <v>1531.2</v>
      </c>
      <c r="N39" s="9"/>
      <c r="O39" s="10"/>
      <c r="P39" s="9"/>
    </row>
    <row r="40" spans="2:16" s="3" customFormat="1" ht="12.75" customHeight="1" x14ac:dyDescent="0.2">
      <c r="B40" s="21" t="s">
        <v>18</v>
      </c>
      <c r="C40" s="16">
        <v>19496.12</v>
      </c>
      <c r="D40" s="16">
        <v>33202.400000000001</v>
      </c>
      <c r="E40" s="16">
        <v>42031.22</v>
      </c>
      <c r="F40" s="16">
        <v>53984</v>
      </c>
      <c r="G40" s="16">
        <v>53166</v>
      </c>
      <c r="H40" s="16">
        <v>68620.58</v>
      </c>
      <c r="I40" s="16">
        <v>83861.039999999994</v>
      </c>
      <c r="J40" s="16">
        <v>95142</v>
      </c>
      <c r="K40" s="16">
        <v>110308.8</v>
      </c>
      <c r="L40" s="16">
        <v>93737.279999999999</v>
      </c>
      <c r="N40" s="9"/>
      <c r="O40" s="10"/>
      <c r="P40" s="9"/>
    </row>
    <row r="41" spans="2:16" s="3" customFormat="1" ht="12.75" customHeight="1" x14ac:dyDescent="0.2">
      <c r="B41" s="21" t="s">
        <v>12</v>
      </c>
      <c r="C41" s="16">
        <v>71714.44</v>
      </c>
      <c r="D41" s="16">
        <v>82868.800000000003</v>
      </c>
      <c r="E41" s="16">
        <v>120050</v>
      </c>
      <c r="F41" s="16">
        <v>129359</v>
      </c>
      <c r="G41" s="16">
        <v>155548</v>
      </c>
      <c r="H41" s="16">
        <v>222860.82</v>
      </c>
      <c r="I41" s="16">
        <v>207421.92</v>
      </c>
      <c r="J41" s="16">
        <v>301030</v>
      </c>
      <c r="K41" s="16">
        <v>321809.46000000002</v>
      </c>
      <c r="L41" s="16">
        <v>495934.8</v>
      </c>
      <c r="N41" s="9"/>
      <c r="O41" s="10"/>
      <c r="P41" s="9"/>
    </row>
    <row r="42" spans="2:16" s="3" customFormat="1" ht="12.75" customHeight="1" x14ac:dyDescent="0.2">
      <c r="B42" s="21" t="s">
        <v>27</v>
      </c>
      <c r="C42" s="16">
        <v>0</v>
      </c>
      <c r="D42" s="16">
        <v>0</v>
      </c>
      <c r="E42" s="16">
        <v>0</v>
      </c>
      <c r="F42" s="16"/>
      <c r="G42" s="16"/>
      <c r="H42" s="16">
        <v>171.5</v>
      </c>
      <c r="I42" s="16">
        <v>1023.12</v>
      </c>
      <c r="J42" s="16">
        <v>2356</v>
      </c>
      <c r="K42" s="16">
        <v>3793.5800000000004</v>
      </c>
      <c r="L42" s="16">
        <v>4885.92</v>
      </c>
      <c r="N42" s="9"/>
      <c r="O42" s="10"/>
      <c r="P42" s="9"/>
    </row>
    <row r="43" spans="2:16" s="3" customFormat="1" ht="12.75" customHeight="1" x14ac:dyDescent="0.2">
      <c r="B43" s="22" t="s">
        <v>17</v>
      </c>
      <c r="C43" s="23">
        <v>228472.3</v>
      </c>
      <c r="D43" s="23">
        <v>251844.32</v>
      </c>
      <c r="E43" s="23">
        <v>255095.96</v>
      </c>
      <c r="F43" s="23">
        <v>257236</v>
      </c>
      <c r="G43" s="23">
        <v>231534</v>
      </c>
      <c r="H43" s="23">
        <v>260748.6</v>
      </c>
      <c r="I43" s="23">
        <v>262141.44</v>
      </c>
      <c r="J43" s="23">
        <v>237712</v>
      </c>
      <c r="K43" s="23">
        <v>214786.6</v>
      </c>
      <c r="L43" s="23">
        <v>215474.63999999998</v>
      </c>
      <c r="N43" s="9"/>
      <c r="O43" s="10"/>
      <c r="P43" s="9"/>
    </row>
    <row r="44" spans="2:16" s="3" customFormat="1" ht="12.75" customHeight="1" x14ac:dyDescent="0.2">
      <c r="B44" s="24" t="s">
        <v>30</v>
      </c>
    </row>
    <row r="45" spans="2:16" s="3" customFormat="1" ht="12.75" customHeight="1" x14ac:dyDescent="0.2">
      <c r="B45" s="24" t="s">
        <v>31</v>
      </c>
    </row>
    <row r="46" spans="2:16" s="3" customFormat="1" ht="12.75" hidden="1" customHeight="1" x14ac:dyDescent="0.2">
      <c r="B46" s="7" t="s">
        <v>24</v>
      </c>
    </row>
    <row r="47" spans="2:16" s="3" customFormat="1" ht="12.75" hidden="1" customHeight="1" x14ac:dyDescent="0.2">
      <c r="B47" s="8" t="s">
        <v>25</v>
      </c>
    </row>
    <row r="48" spans="2:16" s="3" customFormat="1" ht="12.75" hidden="1" customHeight="1" x14ac:dyDescent="0.2">
      <c r="B48" s="8" t="s">
        <v>26</v>
      </c>
    </row>
    <row r="49" spans="2:2" s="3" customFormat="1" ht="12.75" customHeight="1" x14ac:dyDescent="0.2">
      <c r="B49" s="6"/>
    </row>
    <row r="50" spans="2:2" s="3" customFormat="1" ht="12.75" customHeight="1" x14ac:dyDescent="0.2">
      <c r="B50" s="1"/>
    </row>
    <row r="51" spans="2:2" s="3" customFormat="1" ht="12.75" customHeight="1" x14ac:dyDescent="0.2">
      <c r="B51" s="1"/>
    </row>
    <row r="52" spans="2:2" s="3" customFormat="1" ht="12.75" customHeight="1" x14ac:dyDescent="0.2">
      <c r="B52" s="1"/>
    </row>
    <row r="53" spans="2:2" s="3" customFormat="1" ht="12.75" customHeight="1" x14ac:dyDescent="0.2">
      <c r="B53" s="1"/>
    </row>
    <row r="54" spans="2:2" s="3" customFormat="1" ht="12.75" customHeight="1" x14ac:dyDescent="0.2">
      <c r="B54" s="1"/>
    </row>
    <row r="55" spans="2:2" s="3" customFormat="1" ht="12.75" customHeight="1" x14ac:dyDescent="0.2">
      <c r="B55" s="1"/>
    </row>
    <row r="56" spans="2:2" s="3" customFormat="1" ht="12.75" customHeight="1" x14ac:dyDescent="0.2">
      <c r="B56" s="1"/>
    </row>
    <row r="57" spans="2:2" s="3" customFormat="1" ht="12.75" customHeight="1" x14ac:dyDescent="0.2">
      <c r="B57" s="1"/>
    </row>
    <row r="58" spans="2:2" s="3" customFormat="1" ht="12.75" customHeight="1" x14ac:dyDescent="0.2"/>
    <row r="59" spans="2:2" s="3" customFormat="1" ht="12.75" customHeight="1" x14ac:dyDescent="0.2"/>
    <row r="60" spans="2:2" s="3" customFormat="1" ht="12.75" customHeight="1" x14ac:dyDescent="0.2"/>
    <row r="61" spans="2:2" s="3" customFormat="1" ht="12.75" customHeight="1" x14ac:dyDescent="0.2"/>
    <row r="62" spans="2:2" s="3" customFormat="1" ht="12.75" customHeight="1" x14ac:dyDescent="0.2"/>
    <row r="63" spans="2:2" s="3" customFormat="1" ht="12.75" customHeight="1" x14ac:dyDescent="0.2"/>
    <row r="64" spans="2:2" s="3" customFormat="1" ht="12.75" customHeight="1" x14ac:dyDescent="0.2"/>
    <row r="65" s="3" customFormat="1" ht="12.75" customHeight="1" x14ac:dyDescent="0.2"/>
    <row r="66" s="3" customFormat="1" ht="12.75" customHeight="1" x14ac:dyDescent="0.2"/>
    <row r="67" s="3" customFormat="1" ht="12.75" customHeight="1" x14ac:dyDescent="0.2"/>
    <row r="68" s="3" customFormat="1" ht="12.75" customHeight="1" x14ac:dyDescent="0.2"/>
    <row r="69" s="3" customFormat="1" ht="12.75" customHeight="1" x14ac:dyDescent="0.2"/>
    <row r="70" s="3" customFormat="1" ht="12.75" customHeight="1" x14ac:dyDescent="0.2"/>
    <row r="71" s="3" customFormat="1" ht="12.75" customHeight="1" x14ac:dyDescent="0.2"/>
    <row r="72" s="3" customFormat="1" ht="12.75" customHeight="1" x14ac:dyDescent="0.2"/>
    <row r="73" s="3" customFormat="1" ht="12.75" customHeight="1" x14ac:dyDescent="0.2"/>
    <row r="74" s="3" customFormat="1" ht="12.75" customHeight="1" x14ac:dyDescent="0.2"/>
    <row r="75" s="3" customFormat="1" ht="12.75" customHeight="1" x14ac:dyDescent="0.2"/>
    <row r="76" s="3" customFormat="1" ht="12.75" customHeight="1" x14ac:dyDescent="0.2"/>
    <row r="77" s="3" customFormat="1" ht="12.75" customHeight="1" x14ac:dyDescent="0.2"/>
    <row r="78" s="3" customFormat="1" ht="12.75" customHeight="1" x14ac:dyDescent="0.2"/>
    <row r="79" s="3" customFormat="1" ht="12.75" customHeight="1" x14ac:dyDescent="0.2"/>
    <row r="80" s="3" customFormat="1" ht="12.75" customHeight="1" x14ac:dyDescent="0.2"/>
    <row r="81" s="3" customFormat="1" ht="12.75" customHeight="1" x14ac:dyDescent="0.2"/>
    <row r="82" s="3" customFormat="1" ht="12.75" customHeight="1" x14ac:dyDescent="0.2"/>
    <row r="83" s="3" customFormat="1" ht="12.75" customHeight="1" x14ac:dyDescent="0.2"/>
    <row r="84" s="3" customFormat="1" ht="12.75" customHeight="1" x14ac:dyDescent="0.2"/>
    <row r="85" s="3" customFormat="1" ht="12.75" customHeight="1" x14ac:dyDescent="0.2"/>
    <row r="86" s="3" customFormat="1" ht="12.75" customHeight="1" x14ac:dyDescent="0.2"/>
    <row r="87" s="3" customFormat="1" ht="12.75" customHeight="1" x14ac:dyDescent="0.2"/>
    <row r="88" s="3" customFormat="1" ht="12.75" customHeight="1" x14ac:dyDescent="0.2"/>
    <row r="89" s="3" customFormat="1" ht="12.75" customHeight="1" x14ac:dyDescent="0.2"/>
    <row r="90" s="3" customFormat="1" ht="12.75" customHeight="1" x14ac:dyDescent="0.2"/>
    <row r="91" s="3" customFormat="1" ht="12.75" customHeight="1" x14ac:dyDescent="0.2"/>
    <row r="92" s="3" customFormat="1" ht="12.75" customHeight="1" x14ac:dyDescent="0.2"/>
    <row r="93" s="3" customFormat="1" ht="12.75" customHeight="1" x14ac:dyDescent="0.2"/>
    <row r="94" s="3" customFormat="1" ht="12.75" customHeight="1" x14ac:dyDescent="0.2"/>
    <row r="95" s="3" customFormat="1" ht="12.75" customHeight="1" x14ac:dyDescent="0.2"/>
    <row r="96" s="3" customFormat="1" ht="12.75" customHeight="1" x14ac:dyDescent="0.2"/>
    <row r="97" s="3" customFormat="1" ht="12.75" customHeight="1" x14ac:dyDescent="0.2"/>
    <row r="98" s="3" customFormat="1" ht="12.75" customHeight="1" x14ac:dyDescent="0.2"/>
    <row r="99" s="3" customFormat="1" ht="12.75" customHeight="1" x14ac:dyDescent="0.2"/>
    <row r="100" s="3" customFormat="1" ht="12.75" customHeight="1" x14ac:dyDescent="0.2"/>
    <row r="101" s="3" customFormat="1" ht="12.75" customHeight="1" x14ac:dyDescent="0.2"/>
    <row r="102" s="3" customFormat="1" ht="12.75" customHeight="1" x14ac:dyDescent="0.2"/>
    <row r="103" s="3" customFormat="1" ht="12.75" customHeight="1" x14ac:dyDescent="0.2"/>
    <row r="104" s="3" customFormat="1" ht="12.75" customHeight="1" x14ac:dyDescent="0.2"/>
    <row r="105" s="3" customFormat="1" ht="12.75" customHeight="1" x14ac:dyDescent="0.2"/>
    <row r="106" s="3" customFormat="1" ht="12.75" customHeight="1" x14ac:dyDescent="0.2"/>
    <row r="107" s="3" customFormat="1" ht="12.75" customHeight="1" x14ac:dyDescent="0.2"/>
    <row r="108" s="3" customFormat="1" ht="12.75" customHeight="1" x14ac:dyDescent="0.2"/>
    <row r="109" s="3" customFormat="1" ht="12.75" customHeight="1" x14ac:dyDescent="0.2"/>
    <row r="110" s="3" customFormat="1" ht="12.75" customHeight="1" x14ac:dyDescent="0.2"/>
    <row r="111" s="3" customFormat="1" ht="12.75" customHeight="1" x14ac:dyDescent="0.2"/>
    <row r="112" s="3" customFormat="1" ht="12.75" customHeight="1" x14ac:dyDescent="0.2"/>
    <row r="113" s="3" customFormat="1" ht="12.75" customHeight="1" x14ac:dyDescent="0.2"/>
    <row r="114" s="3" customFormat="1" ht="12.75" customHeight="1" x14ac:dyDescent="0.2"/>
    <row r="115" s="3" customFormat="1" ht="12.75" customHeight="1" x14ac:dyDescent="0.2"/>
    <row r="116" s="3" customFormat="1" ht="12.75" customHeight="1" x14ac:dyDescent="0.2"/>
    <row r="117" s="3" customFormat="1" ht="12.75" customHeight="1" x14ac:dyDescent="0.2"/>
    <row r="118" s="3" customFormat="1" ht="12.75" customHeight="1" x14ac:dyDescent="0.2"/>
    <row r="119" s="3" customFormat="1" ht="12.75" customHeight="1" x14ac:dyDescent="0.2"/>
    <row r="120" s="3" customFormat="1" ht="12.75" customHeight="1" x14ac:dyDescent="0.2"/>
    <row r="121" s="3" customFormat="1" ht="12.75" customHeight="1" x14ac:dyDescent="0.2"/>
    <row r="122" s="3" customFormat="1" ht="12.75" customHeight="1" x14ac:dyDescent="0.2"/>
    <row r="123" s="3" customFormat="1" ht="12.75" customHeight="1" x14ac:dyDescent="0.2"/>
    <row r="124" s="3" customFormat="1" ht="12.75" customHeight="1" x14ac:dyDescent="0.2"/>
    <row r="125" s="3" customFormat="1" ht="12.75" customHeight="1" x14ac:dyDescent="0.2"/>
    <row r="126" s="3" customFormat="1" ht="12.75" customHeight="1" x14ac:dyDescent="0.2"/>
    <row r="127" s="3" customFormat="1" ht="12.75" customHeight="1" x14ac:dyDescent="0.2"/>
    <row r="128" s="3" customFormat="1" ht="12.75" customHeight="1" x14ac:dyDescent="0.2"/>
    <row r="129" s="3" customFormat="1" ht="12.75" customHeight="1" x14ac:dyDescent="0.2"/>
    <row r="130" s="3" customFormat="1" ht="12.75" customHeight="1" x14ac:dyDescent="0.2"/>
    <row r="131" s="3" customFormat="1" ht="12.75" customHeight="1" x14ac:dyDescent="0.2"/>
    <row r="132" s="3" customFormat="1" ht="12.75" customHeight="1" x14ac:dyDescent="0.2"/>
    <row r="133" s="3" customFormat="1" ht="12.75" customHeight="1" x14ac:dyDescent="0.2"/>
    <row r="134" s="3" customFormat="1" ht="12.75" customHeight="1" x14ac:dyDescent="0.2"/>
    <row r="135" s="3" customFormat="1" ht="12.75" customHeight="1" x14ac:dyDescent="0.2"/>
    <row r="136" s="3" customFormat="1" ht="12.75" customHeight="1" x14ac:dyDescent="0.2"/>
    <row r="137" s="3" customFormat="1" ht="12.75" customHeight="1" x14ac:dyDescent="0.2"/>
    <row r="138" s="3" customFormat="1" ht="12.75" customHeight="1" x14ac:dyDescent="0.2"/>
    <row r="139" s="3" customFormat="1" ht="12.75" customHeight="1" x14ac:dyDescent="0.2"/>
    <row r="140" s="3" customFormat="1" ht="12.75" customHeight="1" x14ac:dyDescent="0.2"/>
    <row r="141" s="3" customFormat="1" ht="12.75" customHeight="1" x14ac:dyDescent="0.2"/>
    <row r="142" s="3" customFormat="1" ht="12.75" customHeight="1" x14ac:dyDescent="0.2"/>
    <row r="143" s="3" customFormat="1" ht="12.75" customHeight="1" x14ac:dyDescent="0.2"/>
    <row r="144" s="3" customFormat="1" ht="12.75" customHeight="1" x14ac:dyDescent="0.2"/>
    <row r="145" s="3" customFormat="1" ht="12.75" customHeight="1" x14ac:dyDescent="0.2"/>
    <row r="146" s="3" customFormat="1" ht="12.75" customHeight="1" x14ac:dyDescent="0.2"/>
    <row r="147" s="3" customFormat="1" ht="12.75" customHeight="1" x14ac:dyDescent="0.2"/>
    <row r="148" s="3" customFormat="1" ht="12.75" customHeight="1" x14ac:dyDescent="0.2"/>
    <row r="149" s="3" customFormat="1" ht="12.75" customHeight="1" x14ac:dyDescent="0.2"/>
    <row r="150" s="3" customFormat="1" ht="12.75" customHeight="1" x14ac:dyDescent="0.2"/>
    <row r="151" s="3" customFormat="1" ht="12.75" customHeight="1" x14ac:dyDescent="0.2"/>
    <row r="152" s="3" customFormat="1" ht="12.75" customHeight="1" x14ac:dyDescent="0.2"/>
    <row r="153" s="3" customFormat="1" ht="12.75" customHeight="1" x14ac:dyDescent="0.2"/>
    <row r="154" s="3" customFormat="1" ht="12.75" customHeight="1" x14ac:dyDescent="0.2"/>
    <row r="155" s="3" customFormat="1" ht="12.75" customHeight="1" x14ac:dyDescent="0.2"/>
    <row r="156" s="3" customFormat="1" ht="12.75" customHeight="1" x14ac:dyDescent="0.2"/>
    <row r="157" s="3" customFormat="1" ht="12.75" customHeight="1" x14ac:dyDescent="0.2"/>
    <row r="158" s="3" customFormat="1" ht="12.75" customHeight="1" x14ac:dyDescent="0.2"/>
    <row r="159" s="3" customFormat="1" ht="12.75" customHeight="1" x14ac:dyDescent="0.2"/>
    <row r="160" s="3" customFormat="1" ht="12.75" customHeight="1" x14ac:dyDescent="0.2"/>
    <row r="161" s="3" customFormat="1" ht="12.75" customHeight="1" x14ac:dyDescent="0.2"/>
    <row r="162" s="3" customFormat="1" ht="12.75" customHeight="1" x14ac:dyDescent="0.2"/>
    <row r="163" s="3" customFormat="1" ht="12.75" customHeight="1" x14ac:dyDescent="0.2"/>
    <row r="164" s="3" customFormat="1" ht="12.75" customHeight="1" x14ac:dyDescent="0.2"/>
    <row r="165" s="3" customFormat="1" ht="12.75" customHeight="1" x14ac:dyDescent="0.2"/>
    <row r="166" s="3" customFormat="1" ht="12.75" customHeight="1" x14ac:dyDescent="0.2"/>
    <row r="167" s="3" customFormat="1" ht="12.75" customHeight="1" x14ac:dyDescent="0.2"/>
    <row r="168" s="3" customFormat="1" ht="12.75" customHeight="1" x14ac:dyDescent="0.2"/>
    <row r="169" s="3" customFormat="1" ht="12.75" customHeight="1" x14ac:dyDescent="0.2"/>
    <row r="170" s="3" customFormat="1" ht="12.75" customHeight="1" x14ac:dyDescent="0.2"/>
    <row r="171" s="3" customFormat="1" ht="12.75" customHeight="1" x14ac:dyDescent="0.2"/>
    <row r="172" s="3" customFormat="1" ht="12.75" customHeight="1" x14ac:dyDescent="0.2"/>
    <row r="173" s="3" customFormat="1" ht="12.75" customHeight="1" x14ac:dyDescent="0.2"/>
    <row r="174" s="3" customFormat="1" ht="12.75" customHeight="1" x14ac:dyDescent="0.2"/>
    <row r="175" s="3" customFormat="1" ht="12.75" customHeight="1" x14ac:dyDescent="0.2"/>
    <row r="176" s="3" customFormat="1" ht="12.75" customHeight="1" x14ac:dyDescent="0.2"/>
    <row r="177" s="3" customFormat="1" ht="12.75" customHeight="1" x14ac:dyDescent="0.2"/>
    <row r="178" s="3" customFormat="1" ht="12.75" customHeight="1" x14ac:dyDescent="0.2"/>
    <row r="179" s="3" customFormat="1" ht="12.75" customHeight="1" x14ac:dyDescent="0.2"/>
    <row r="180" s="3" customFormat="1" ht="12.75" customHeight="1" x14ac:dyDescent="0.2"/>
    <row r="181" s="3" customFormat="1" ht="12.75" customHeight="1" x14ac:dyDescent="0.2"/>
    <row r="182" s="3" customFormat="1" ht="12.75" customHeight="1" x14ac:dyDescent="0.2"/>
    <row r="183" s="3" customFormat="1" ht="12.75" customHeight="1" x14ac:dyDescent="0.2"/>
  </sheetData>
  <phoneticPr fontId="0" type="noConversion"/>
  <printOptions horizontalCentered="1" verticalCentered="1"/>
  <pageMargins left="0.75" right="0.75" top="1" bottom="1" header="0.51181102362204722" footer="0.51181102362204722"/>
  <pageSetup scale="8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70902</vt:lpstr>
      <vt:lpstr>'70902'!A_impresión_IM</vt:lpstr>
      <vt:lpstr>'70902'!Área_de_impresión</vt:lpstr>
    </vt:vector>
  </TitlesOfParts>
  <Company>I.N.E.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ADALID</dc:creator>
  <cp:lastModifiedBy>Max A. Bairon Beltran</cp:lastModifiedBy>
  <cp:lastPrinted>2007-04-03T14:20:25Z</cp:lastPrinted>
  <dcterms:created xsi:type="dcterms:W3CDTF">1997-03-22T00:22:50Z</dcterms:created>
  <dcterms:modified xsi:type="dcterms:W3CDTF">2021-08-17T17:32:45Z</dcterms:modified>
</cp:coreProperties>
</file>