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9\"/>
    </mc:Choice>
  </mc:AlternateContent>
  <xr:revisionPtr revIDLastSave="0" documentId="13_ncr:1_{7A84E0A5-C039-47BC-B7F9-09B3BA188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901" sheetId="1" r:id="rId1"/>
  </sheets>
  <definedNames>
    <definedName name="_Regression_Int" localSheetId="0" hidden="1">1</definedName>
    <definedName name="A_impresión_IM" localSheetId="0">'70901'!$B$10:$B$46</definedName>
    <definedName name="_xlnm.Print_Area" localSheetId="0">'70901'!$B$10:$B$46</definedName>
  </definedNames>
  <calcPr calcId="191029"/>
</workbook>
</file>

<file path=xl/calcChain.xml><?xml version="1.0" encoding="utf-8"?>
<calcChain xmlns="http://schemas.openxmlformats.org/spreadsheetml/2006/main">
  <c r="L35" i="1" l="1"/>
  <c r="L32" i="1"/>
  <c r="L17" i="1"/>
  <c r="L15" i="1" l="1"/>
  <c r="J36" i="1"/>
  <c r="J35" i="1" s="1"/>
  <c r="K35" i="1"/>
  <c r="K32" i="1"/>
  <c r="K17" i="1"/>
  <c r="J32" i="1"/>
  <c r="J17" i="1"/>
  <c r="I17" i="1"/>
  <c r="I35" i="1"/>
  <c r="I32" i="1"/>
  <c r="H35" i="1"/>
  <c r="H32" i="1"/>
  <c r="H17" i="1"/>
  <c r="G36" i="1"/>
  <c r="G35" i="1" s="1"/>
  <c r="G32" i="1"/>
  <c r="G17" i="1"/>
  <c r="F36" i="1"/>
  <c r="F35" i="1" s="1"/>
  <c r="F32" i="1"/>
  <c r="F17" i="1"/>
  <c r="E35" i="1"/>
  <c r="E32" i="1"/>
  <c r="E17" i="1"/>
  <c r="D35" i="1"/>
  <c r="D32" i="1"/>
  <c r="D17" i="1"/>
  <c r="C35" i="1"/>
  <c r="C32" i="1"/>
  <c r="C17" i="1"/>
  <c r="E15" i="1" l="1"/>
  <c r="I15" i="1"/>
  <c r="K15" i="1"/>
  <c r="J15" i="1"/>
  <c r="G15" i="1"/>
  <c r="H15" i="1"/>
  <c r="C15" i="1"/>
  <c r="D15" i="1"/>
  <c r="F15" i="1"/>
</calcChain>
</file>

<file path=xl/sharedStrings.xml><?xml version="1.0" encoding="utf-8"?>
<sst xmlns="http://schemas.openxmlformats.org/spreadsheetml/2006/main" count="35" uniqueCount="33">
  <si>
    <t>Incendio y Aliados</t>
  </si>
  <si>
    <t>Robo</t>
  </si>
  <si>
    <t>Naves o Embarcaciones</t>
  </si>
  <si>
    <t>Automotores</t>
  </si>
  <si>
    <t>Ramos Técnicos</t>
  </si>
  <si>
    <t>Reponsabilidad Civil</t>
  </si>
  <si>
    <t>Vida Individual</t>
  </si>
  <si>
    <t>Vida en Grupo</t>
  </si>
  <si>
    <t>Accidentes Personales</t>
  </si>
  <si>
    <t>Defunción</t>
  </si>
  <si>
    <t>Marítimo y Transportes</t>
  </si>
  <si>
    <t>Aeronavegación</t>
  </si>
  <si>
    <t>Desgravamen Hipotecario</t>
  </si>
  <si>
    <t xml:space="preserve">(En miles de bolivianos) </t>
  </si>
  <si>
    <t>RAMO DE SEGURO</t>
  </si>
  <si>
    <t>Salud o Enfermedad</t>
  </si>
  <si>
    <t>Seguros Previsionales</t>
  </si>
  <si>
    <t>Fianzas</t>
  </si>
  <si>
    <t>Misceláneos (Riesgos Varios)</t>
  </si>
  <si>
    <t>PRIMAS DIRECTAS NETAS</t>
  </si>
  <si>
    <t xml:space="preserve">   Seguros Generales y Fianzas</t>
  </si>
  <si>
    <t xml:space="preserve">   Seguros Obligatorios</t>
  </si>
  <si>
    <t xml:space="preserve">  Seguros de Personas</t>
  </si>
  <si>
    <r>
      <t xml:space="preserve">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</si>
  <si>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(2) </t>
    </r>
    <r>
      <rPr>
        <sz val="10"/>
        <color indexed="18"/>
        <rFont val="Arial"/>
        <family val="2"/>
      </rPr>
      <t xml:space="preserve"> A partir de la gestión 2005, la información de primas directas netas incluye los ítems de agropecuarios y rentas.</t>
    </r>
  </si>
  <si>
    <t xml:space="preserve">   (p): Preliminar</t>
  </si>
  <si>
    <t xml:space="preserve">Agropecuarios </t>
  </si>
  <si>
    <t xml:space="preserve">Rentas </t>
  </si>
  <si>
    <t>Cuadro Nº 7.09.01</t>
  </si>
  <si>
    <t>Fuente: Autoridad de Fiscalización y Control de Pensiones y Seguros</t>
  </si>
  <si>
    <t>BOLIVIA: PRIMAS DIRECTAS NETAS, SEGÚN RAMO DE SEGURO, 2011 - 2020</t>
  </si>
  <si>
    <t xml:space="preserve">             Instituto Nacional de Estadística</t>
  </si>
  <si>
    <t>Soat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</si>
</sst>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5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3" fontId="6" fillId="0" borderId="0" xfId="0" applyNumberFormat="1" applyFont="1" applyFill="1"/>
    <xf numFmtId="3" fontId="7" fillId="0" borderId="0" xfId="0" applyNumberFormat="1" applyFont="1" applyFill="1"/>
    <xf numFmtId="3" fontId="4" fillId="0" borderId="0" xfId="0" applyNumberFormat="1" applyFont="1" applyFill="1"/>
    <xf numFmtId="0" fontId="8" fillId="0" borderId="0" xfId="0" applyFont="1" applyFill="1" applyAlignment="1" applyProtection="1">
      <alignment horizontal="left" indent="1"/>
    </xf>
    <xf numFmtId="0" fontId="5" fillId="0" borderId="0" xfId="0" applyFont="1" applyFill="1" applyAlignment="1" applyProtection="1">
      <alignment horizontal="left" indent="1"/>
    </xf>
    <xf numFmtId="164" fontId="6" fillId="0" borderId="0" xfId="14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10" fillId="0" borderId="4" xfId="17" applyFont="1" applyBorder="1" applyAlignment="1">
      <alignment horizontal="left" indent="1"/>
    </xf>
    <xf numFmtId="3" fontId="10" fillId="2" borderId="4" xfId="14" applyNumberFormat="1" applyFont="1" applyFill="1" applyBorder="1" applyAlignment="1">
      <alignment horizontal="right"/>
    </xf>
    <xf numFmtId="0" fontId="9" fillId="5" borderId="4" xfId="0" applyFont="1" applyFill="1" applyBorder="1" applyAlignment="1">
      <alignment horizontal="left" vertical="center" indent="1"/>
    </xf>
    <xf numFmtId="3" fontId="9" fillId="5" borderId="4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left" indent="1"/>
    </xf>
    <xf numFmtId="3" fontId="11" fillId="6" borderId="4" xfId="0" applyNumberFormat="1" applyFont="1" applyFill="1" applyBorder="1" applyAlignment="1">
      <alignment horizontal="right"/>
    </xf>
    <xf numFmtId="0" fontId="10" fillId="0" borderId="4" xfId="17" applyFont="1" applyBorder="1" applyAlignment="1">
      <alignment horizontal="left" indent="2"/>
    </xf>
    <xf numFmtId="0" fontId="10" fillId="0" borderId="3" xfId="17" applyFont="1" applyBorder="1" applyAlignment="1">
      <alignment horizontal="left" indent="2"/>
    </xf>
    <xf numFmtId="3" fontId="10" fillId="2" borderId="3" xfId="14" applyNumberFormat="1" applyFont="1" applyFill="1" applyBorder="1" applyAlignment="1">
      <alignment horizontal="right"/>
    </xf>
    <xf numFmtId="0" fontId="14" fillId="2" borderId="0" xfId="17" applyFont="1" applyFill="1"/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792E36-78E2-41B5-98C8-82D6722D8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2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AM715"/>
  <sheetViews>
    <sheetView showGridLines="0" tabSelected="1" zoomScale="130" zoomScaleNormal="130" workbookViewId="0"/>
  </sheetViews>
  <sheetFormatPr baseColWidth="10" defaultColWidth="9.77734375" defaultRowHeight="12.75" customHeight="1" x14ac:dyDescent="0.2"/>
  <cols>
    <col min="1" max="1" width="1.88671875" style="1" customWidth="1"/>
    <col min="2" max="2" width="29" style="1" customWidth="1"/>
    <col min="3" max="13" width="9.77734375" style="1"/>
    <col min="14" max="14" width="11" style="1" bestFit="1" customWidth="1"/>
    <col min="15" max="15" width="9.77734375" style="1"/>
    <col min="16" max="16" width="14.88671875" style="1" customWidth="1"/>
    <col min="17" max="16384" width="9.77734375" style="1"/>
  </cols>
  <sheetData>
    <row r="10" spans="2:39" ht="12.75" customHeight="1" x14ac:dyDescent="0.2">
      <c r="B10" s="11" t="s">
        <v>28</v>
      </c>
    </row>
    <row r="11" spans="2:39" ht="12.75" customHeight="1" x14ac:dyDescent="0.2">
      <c r="B11" s="12" t="s">
        <v>30</v>
      </c>
    </row>
    <row r="12" spans="2:39" ht="12.75" customHeight="1" x14ac:dyDescent="0.2">
      <c r="B12" s="13" t="s">
        <v>13</v>
      </c>
    </row>
    <row r="13" spans="2:39" s="4" customFormat="1" ht="22.5" customHeight="1" x14ac:dyDescent="0.2">
      <c r="B13" s="14" t="s">
        <v>14</v>
      </c>
      <c r="C13" s="14">
        <v>2011</v>
      </c>
      <c r="D13" s="14">
        <v>2012</v>
      </c>
      <c r="E13" s="14">
        <v>2013</v>
      </c>
      <c r="F13" s="14">
        <v>2014</v>
      </c>
      <c r="G13" s="14">
        <v>2015</v>
      </c>
      <c r="H13" s="14">
        <v>2016</v>
      </c>
      <c r="I13" s="14">
        <v>2017</v>
      </c>
      <c r="J13" s="14">
        <v>2018</v>
      </c>
      <c r="K13" s="14">
        <v>2019</v>
      </c>
      <c r="L13" s="14">
        <v>2020</v>
      </c>
    </row>
    <row r="14" spans="2:39" s="2" customFormat="1" ht="4.5" customHeight="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39" s="3" customFormat="1" ht="17.25" customHeight="1" x14ac:dyDescent="0.25">
      <c r="B15" s="17" t="s">
        <v>19</v>
      </c>
      <c r="C15" s="18">
        <f t="shared" ref="C15:H15" si="0">+C17+C32+C35</f>
        <v>1815320.64</v>
      </c>
      <c r="D15" s="18">
        <f t="shared" si="0"/>
        <v>2173440.08</v>
      </c>
      <c r="E15" s="18">
        <f t="shared" si="0"/>
        <v>2547255.2000000002</v>
      </c>
      <c r="F15" s="18">
        <f t="shared" si="0"/>
        <v>2861599</v>
      </c>
      <c r="G15" s="18">
        <f t="shared" si="0"/>
        <v>3082888</v>
      </c>
      <c r="H15" s="18">
        <f t="shared" si="0"/>
        <v>3205774.0400000005</v>
      </c>
      <c r="I15" s="18">
        <f>+I17+I32+I35</f>
        <v>3363141.5999999996</v>
      </c>
      <c r="J15" s="18">
        <f>+J17+J32+J35</f>
        <v>3671108</v>
      </c>
      <c r="K15" s="18">
        <f>+K17+K32+K35</f>
        <v>3958761</v>
      </c>
      <c r="L15" s="18">
        <f>+L17+L32+L35</f>
        <v>4195822.0799999991</v>
      </c>
    </row>
    <row r="16" spans="2:39" s="2" customFormat="1" ht="3.75" customHeight="1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s="3" customFormat="1" ht="12.75" customHeight="1" x14ac:dyDescent="0.25">
      <c r="B17" s="19" t="s">
        <v>20</v>
      </c>
      <c r="C17" s="20">
        <f t="shared" ref="C17:I17" si="1">SUM(C18:C30)</f>
        <v>1255524.06</v>
      </c>
      <c r="D17" s="20">
        <f t="shared" si="1"/>
        <v>1500631.8599999999</v>
      </c>
      <c r="E17" s="20">
        <f t="shared" si="1"/>
        <v>1709944.1800000002</v>
      </c>
      <c r="F17" s="20">
        <f t="shared" si="1"/>
        <v>1910537</v>
      </c>
      <c r="G17" s="20">
        <f t="shared" si="1"/>
        <v>1980594</v>
      </c>
      <c r="H17" s="20">
        <f t="shared" si="1"/>
        <v>1985242.8400000003</v>
      </c>
      <c r="I17" s="20">
        <f t="shared" si="1"/>
        <v>1972276.08</v>
      </c>
      <c r="J17" s="20">
        <f>SUM(J18:J30)</f>
        <v>2105548</v>
      </c>
      <c r="K17" s="20">
        <f>SUM(K18:K30)</f>
        <v>2182818</v>
      </c>
      <c r="L17" s="20">
        <f>SUM(L18:L30)</f>
        <v>2234577.5999999996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2:39" s="2" customFormat="1" ht="12.75" customHeight="1" x14ac:dyDescent="0.2">
      <c r="B18" s="21" t="s">
        <v>0</v>
      </c>
      <c r="C18" s="16">
        <v>297861.2</v>
      </c>
      <c r="D18" s="16">
        <v>334836.59999999998</v>
      </c>
      <c r="E18" s="16">
        <v>330940.12</v>
      </c>
      <c r="F18" s="16">
        <v>337257</v>
      </c>
      <c r="G18" s="16">
        <v>319726</v>
      </c>
      <c r="H18" s="16">
        <v>352823.52</v>
      </c>
      <c r="I18" s="16">
        <v>329173.2</v>
      </c>
      <c r="J18" s="16">
        <v>367601</v>
      </c>
      <c r="K18" s="16">
        <v>351843</v>
      </c>
      <c r="L18" s="16">
        <v>353512.32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 s="2" customFormat="1" ht="12.75" customHeight="1" x14ac:dyDescent="0.2">
      <c r="B19" s="21" t="s">
        <v>1</v>
      </c>
      <c r="C19" s="16">
        <v>7436.24</v>
      </c>
      <c r="D19" s="16">
        <v>7813.54</v>
      </c>
      <c r="E19" s="16">
        <v>8883.7000000000007</v>
      </c>
      <c r="F19" s="16">
        <v>10028</v>
      </c>
      <c r="G19" s="16">
        <v>10160</v>
      </c>
      <c r="H19" s="16">
        <v>3649.52</v>
      </c>
      <c r="I19" s="16">
        <v>5268.72</v>
      </c>
      <c r="J19" s="16">
        <v>9781</v>
      </c>
      <c r="K19" s="16">
        <v>18563</v>
      </c>
      <c r="L19" s="16">
        <v>23608.32</v>
      </c>
      <c r="M19" s="5"/>
      <c r="N19" s="10"/>
      <c r="O19" s="10"/>
      <c r="P19" s="1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s="2" customFormat="1" ht="12.75" customHeight="1" x14ac:dyDescent="0.2">
      <c r="B20" s="21" t="s">
        <v>10</v>
      </c>
      <c r="C20" s="16">
        <v>86360.54</v>
      </c>
      <c r="D20" s="16">
        <v>96643.68</v>
      </c>
      <c r="E20" s="16">
        <v>108861.34</v>
      </c>
      <c r="F20" s="16">
        <v>120590</v>
      </c>
      <c r="G20" s="16">
        <v>99683</v>
      </c>
      <c r="H20" s="16">
        <v>94585.68</v>
      </c>
      <c r="I20" s="16">
        <v>100565.04</v>
      </c>
      <c r="J20" s="16">
        <v>102318</v>
      </c>
      <c r="K20" s="16">
        <v>105370</v>
      </c>
      <c r="L20" s="16">
        <v>81237.119999999995</v>
      </c>
      <c r="M20" s="5"/>
      <c r="N20" s="10"/>
      <c r="O20" s="10"/>
      <c r="P20" s="10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s="2" customFormat="1" ht="12.75" customHeight="1" x14ac:dyDescent="0.2">
      <c r="B21" s="21" t="s">
        <v>2</v>
      </c>
      <c r="C21" s="16">
        <v>466.48</v>
      </c>
      <c r="D21" s="16">
        <v>493.92</v>
      </c>
      <c r="E21" s="16">
        <v>541.94000000000005</v>
      </c>
      <c r="F21" s="16">
        <v>1642</v>
      </c>
      <c r="G21" s="16">
        <v>1630</v>
      </c>
      <c r="H21" s="16">
        <v>1632.68</v>
      </c>
      <c r="I21" s="16">
        <v>1343.28</v>
      </c>
      <c r="J21" s="16">
        <v>1240</v>
      </c>
      <c r="K21" s="16">
        <v>1077</v>
      </c>
      <c r="L21" s="16">
        <v>696</v>
      </c>
      <c r="M21" s="5"/>
      <c r="N21" s="10"/>
      <c r="O21" s="10"/>
      <c r="P21" s="1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s="2" customFormat="1" ht="12.75" customHeight="1" x14ac:dyDescent="0.2">
      <c r="B22" s="21" t="s">
        <v>3</v>
      </c>
      <c r="C22" s="16">
        <v>288524.74</v>
      </c>
      <c r="D22" s="16">
        <v>353049.9</v>
      </c>
      <c r="E22" s="16">
        <v>436714.46</v>
      </c>
      <c r="F22" s="16">
        <v>499008</v>
      </c>
      <c r="G22" s="16">
        <v>536084</v>
      </c>
      <c r="H22" s="16">
        <v>555989.28</v>
      </c>
      <c r="I22" s="16">
        <v>583498.55999999994</v>
      </c>
      <c r="J22" s="16">
        <v>576054</v>
      </c>
      <c r="K22" s="16">
        <v>583978</v>
      </c>
      <c r="L22" s="16">
        <v>532036.31999999995</v>
      </c>
      <c r="M22" s="5"/>
      <c r="N22" s="10"/>
      <c r="O22" s="10"/>
      <c r="P22" s="1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s="2" customFormat="1" ht="12.75" customHeight="1" x14ac:dyDescent="0.2">
      <c r="B23" s="21" t="s">
        <v>8</v>
      </c>
      <c r="C23" s="16">
        <v>36906.800000000003</v>
      </c>
      <c r="D23" s="16">
        <v>33812.94</v>
      </c>
      <c r="E23" s="16">
        <v>39925.199999999997</v>
      </c>
      <c r="F23" s="16">
        <v>44907</v>
      </c>
      <c r="G23" s="16">
        <v>44666</v>
      </c>
      <c r="H23" s="16">
        <v>58213.96</v>
      </c>
      <c r="I23" s="16">
        <v>58116</v>
      </c>
      <c r="J23" s="16">
        <v>61451</v>
      </c>
      <c r="K23" s="16">
        <v>61376</v>
      </c>
      <c r="L23" s="16">
        <v>53842.559999999998</v>
      </c>
      <c r="M23" s="5"/>
      <c r="N23" s="10"/>
      <c r="O23" s="10"/>
      <c r="P23" s="1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s="2" customFormat="1" ht="12.75" customHeight="1" x14ac:dyDescent="0.2">
      <c r="B24" s="21" t="s">
        <v>4</v>
      </c>
      <c r="C24" s="16">
        <v>81044.039999999994</v>
      </c>
      <c r="D24" s="16">
        <v>139786.22</v>
      </c>
      <c r="E24" s="16">
        <v>154747.88</v>
      </c>
      <c r="F24" s="16">
        <v>158238</v>
      </c>
      <c r="G24" s="16">
        <v>181050</v>
      </c>
      <c r="H24" s="16">
        <v>179862.34</v>
      </c>
      <c r="I24" s="16">
        <v>184078.07999999999</v>
      </c>
      <c r="J24" s="16">
        <v>176473</v>
      </c>
      <c r="K24" s="16">
        <v>168235</v>
      </c>
      <c r="L24" s="16">
        <v>130771.44</v>
      </c>
      <c r="M24" s="5"/>
      <c r="N24" s="10"/>
      <c r="O24" s="10"/>
      <c r="P24" s="1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s="2" customFormat="1" ht="12.75" customHeight="1" x14ac:dyDescent="0.2">
      <c r="B25" s="21" t="s">
        <v>5</v>
      </c>
      <c r="C25" s="16">
        <v>66349.919999999998</v>
      </c>
      <c r="D25" s="16">
        <v>82518.94</v>
      </c>
      <c r="E25" s="16">
        <v>95079.6</v>
      </c>
      <c r="F25" s="16">
        <v>108496</v>
      </c>
      <c r="G25" s="16">
        <v>100785</v>
      </c>
      <c r="H25" s="16">
        <v>91382.06</v>
      </c>
      <c r="I25" s="16">
        <v>94830</v>
      </c>
      <c r="J25" s="16">
        <v>96681</v>
      </c>
      <c r="K25" s="16">
        <v>110988</v>
      </c>
      <c r="L25" s="16">
        <v>113427.12</v>
      </c>
      <c r="M25" s="5"/>
      <c r="N25" s="10"/>
      <c r="O25" s="10"/>
      <c r="P25" s="10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 s="2" customFormat="1" ht="12.75" customHeight="1" x14ac:dyDescent="0.2">
      <c r="B26" s="21" t="s">
        <v>18</v>
      </c>
      <c r="C26" s="16">
        <v>89282.9</v>
      </c>
      <c r="D26" s="16">
        <v>102076.8</v>
      </c>
      <c r="E26" s="16">
        <v>108511.48</v>
      </c>
      <c r="F26" s="16">
        <v>145487</v>
      </c>
      <c r="G26" s="16">
        <v>152706</v>
      </c>
      <c r="H26" s="16">
        <v>127520.54</v>
      </c>
      <c r="I26" s="16">
        <v>118758.48</v>
      </c>
      <c r="J26" s="16">
        <v>210968</v>
      </c>
      <c r="K26" s="16">
        <v>245334</v>
      </c>
      <c r="L26" s="16">
        <v>325122.48</v>
      </c>
      <c r="M26" s="5"/>
      <c r="N26" s="10"/>
      <c r="O26" s="10"/>
      <c r="P26" s="10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 s="2" customFormat="1" ht="15" x14ac:dyDescent="0.2">
      <c r="B27" s="21" t="s">
        <v>26</v>
      </c>
      <c r="C27" s="16">
        <v>0</v>
      </c>
      <c r="D27" s="16">
        <v>294.98</v>
      </c>
      <c r="E27" s="16">
        <v>274.39999999999998</v>
      </c>
      <c r="F27" s="16">
        <v>438</v>
      </c>
      <c r="G27" s="16">
        <v>2351</v>
      </c>
      <c r="H27" s="16">
        <v>2599.94</v>
      </c>
      <c r="I27" s="16">
        <v>160.08000000000001</v>
      </c>
      <c r="J27" s="16">
        <v>270</v>
      </c>
      <c r="K27" s="16">
        <v>261</v>
      </c>
      <c r="L27" s="16">
        <v>174</v>
      </c>
      <c r="M27" s="5"/>
      <c r="N27" s="10"/>
      <c r="O27" s="10"/>
      <c r="P27" s="10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s="2" customFormat="1" ht="12.75" customHeight="1" x14ac:dyDescent="0.2">
      <c r="B28" s="21" t="s">
        <v>11</v>
      </c>
      <c r="C28" s="16">
        <v>66411.66</v>
      </c>
      <c r="D28" s="16">
        <v>82121.06</v>
      </c>
      <c r="E28" s="16">
        <v>110446</v>
      </c>
      <c r="F28" s="16">
        <v>134902</v>
      </c>
      <c r="G28" s="16">
        <v>156542</v>
      </c>
      <c r="H28" s="16">
        <v>117264.84</v>
      </c>
      <c r="I28" s="16">
        <v>82963.199999999997</v>
      </c>
      <c r="J28" s="16">
        <v>88869</v>
      </c>
      <c r="K28" s="16">
        <v>96781</v>
      </c>
      <c r="L28" s="16">
        <v>101532.48</v>
      </c>
      <c r="M28" s="5"/>
      <c r="N28" s="10"/>
      <c r="O28" s="10"/>
      <c r="P28" s="10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 s="2" customFormat="1" ht="12.75" customHeight="1" x14ac:dyDescent="0.2">
      <c r="B29" s="21" t="s">
        <v>15</v>
      </c>
      <c r="C29" s="16">
        <v>139573.56</v>
      </c>
      <c r="D29" s="16">
        <v>147462.56</v>
      </c>
      <c r="E29" s="16">
        <v>170066.26</v>
      </c>
      <c r="F29" s="16">
        <v>188211</v>
      </c>
      <c r="G29" s="16">
        <v>214788</v>
      </c>
      <c r="H29" s="16">
        <v>230132.42</v>
      </c>
      <c r="I29" s="16">
        <v>229359.84</v>
      </c>
      <c r="J29" s="16">
        <v>240997</v>
      </c>
      <c r="K29" s="16">
        <v>282385</v>
      </c>
      <c r="L29" s="16">
        <v>329201.03999999998</v>
      </c>
      <c r="M29" s="5"/>
      <c r="N29" s="10"/>
      <c r="O29" s="10"/>
      <c r="P29" s="10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39" s="2" customFormat="1" ht="12.75" customHeight="1" x14ac:dyDescent="0.2">
      <c r="B30" s="21" t="s">
        <v>17</v>
      </c>
      <c r="C30" s="16">
        <v>95305.98</v>
      </c>
      <c r="D30" s="16">
        <v>119720.72</v>
      </c>
      <c r="E30" s="16">
        <v>144951.79999999999</v>
      </c>
      <c r="F30" s="16">
        <v>161333</v>
      </c>
      <c r="G30" s="16">
        <v>160423</v>
      </c>
      <c r="H30" s="16">
        <v>169586.06</v>
      </c>
      <c r="I30" s="16">
        <v>184161.6</v>
      </c>
      <c r="J30" s="16">
        <v>172845</v>
      </c>
      <c r="K30" s="16">
        <v>156627</v>
      </c>
      <c r="L30" s="16">
        <v>189416.4</v>
      </c>
      <c r="M30" s="5"/>
      <c r="N30" s="10"/>
      <c r="O30" s="10"/>
      <c r="P30" s="1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2:39" ht="8.25" customHeight="1" x14ac:dyDescent="0.2"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16"/>
      <c r="N31" s="10"/>
      <c r="O31" s="10"/>
      <c r="P31" s="10"/>
    </row>
    <row r="32" spans="2:39" s="3" customFormat="1" ht="12.75" customHeight="1" x14ac:dyDescent="0.25">
      <c r="B32" s="19" t="s">
        <v>21</v>
      </c>
      <c r="C32" s="20">
        <f t="shared" ref="C32:L32" si="2">+C33</f>
        <v>97672.68</v>
      </c>
      <c r="D32" s="20">
        <f t="shared" si="2"/>
        <v>113992.62</v>
      </c>
      <c r="E32" s="20">
        <f t="shared" si="2"/>
        <v>123685.8</v>
      </c>
      <c r="F32" s="20">
        <f t="shared" si="2"/>
        <v>124381</v>
      </c>
      <c r="G32" s="20">
        <f t="shared" si="2"/>
        <v>135407</v>
      </c>
      <c r="H32" s="20">
        <f t="shared" si="2"/>
        <v>137639.04000000001</v>
      </c>
      <c r="I32" s="20">
        <f t="shared" si="2"/>
        <v>165508.79999999999</v>
      </c>
      <c r="J32" s="20">
        <f t="shared" si="2"/>
        <v>143595</v>
      </c>
      <c r="K32" s="20">
        <f t="shared" si="2"/>
        <v>155393</v>
      </c>
      <c r="L32" s="20">
        <f t="shared" si="2"/>
        <v>158701.92000000001</v>
      </c>
      <c r="M32" s="6"/>
      <c r="N32" s="10"/>
      <c r="O32" s="10"/>
      <c r="P32" s="10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2:39" s="2" customFormat="1" ht="12.75" customHeight="1" x14ac:dyDescent="0.2">
      <c r="B33" s="21" t="s">
        <v>32</v>
      </c>
      <c r="C33" s="16">
        <v>97672.68</v>
      </c>
      <c r="D33" s="16">
        <v>113992.62</v>
      </c>
      <c r="E33" s="16">
        <v>123685.8</v>
      </c>
      <c r="F33" s="16">
        <v>124381</v>
      </c>
      <c r="G33" s="16">
        <v>135407</v>
      </c>
      <c r="H33" s="16">
        <v>137639.04000000001</v>
      </c>
      <c r="I33" s="16">
        <v>165508.79999999999</v>
      </c>
      <c r="J33" s="16">
        <v>143595</v>
      </c>
      <c r="K33" s="16">
        <v>155393</v>
      </c>
      <c r="L33" s="16">
        <v>158701.92000000001</v>
      </c>
      <c r="M33" s="5"/>
      <c r="N33" s="10"/>
      <c r="O33" s="10"/>
      <c r="P33" s="10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2:39" s="2" customFormat="1" ht="6.75" customHeight="1" x14ac:dyDescent="0.2"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5"/>
      <c r="N34" s="10"/>
      <c r="O34" s="10"/>
      <c r="P34" s="1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2:39" s="3" customFormat="1" ht="12.75" customHeight="1" x14ac:dyDescent="0.25">
      <c r="B35" s="19" t="s">
        <v>22</v>
      </c>
      <c r="C35" s="20">
        <f t="shared" ref="C35:I35" si="3">SUM(C36:C43)</f>
        <v>462123.89999999997</v>
      </c>
      <c r="D35" s="20">
        <f t="shared" si="3"/>
        <v>558815.6</v>
      </c>
      <c r="E35" s="20">
        <f t="shared" si="3"/>
        <v>713625.22</v>
      </c>
      <c r="F35" s="20">
        <f t="shared" si="3"/>
        <v>826681</v>
      </c>
      <c r="G35" s="20">
        <f t="shared" si="3"/>
        <v>966887</v>
      </c>
      <c r="H35" s="20">
        <f t="shared" si="3"/>
        <v>1082892.1600000001</v>
      </c>
      <c r="I35" s="20">
        <f t="shared" si="3"/>
        <v>1225356.72</v>
      </c>
      <c r="J35" s="20">
        <f>SUM(J36:J43)</f>
        <v>1421965</v>
      </c>
      <c r="K35" s="20">
        <f>SUM(K36:K43)</f>
        <v>1620550</v>
      </c>
      <c r="L35" s="20">
        <f>SUM(L36:L43)</f>
        <v>1802542.5599999998</v>
      </c>
      <c r="M35" s="6"/>
      <c r="N35" s="10"/>
      <c r="O35" s="10"/>
      <c r="P35" s="10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s="2" customFormat="1" ht="12.75" customHeight="1" x14ac:dyDescent="0.2">
      <c r="B36" s="21" t="s">
        <v>6</v>
      </c>
      <c r="C36" s="16">
        <v>154247.1</v>
      </c>
      <c r="D36" s="16">
        <v>162280.16</v>
      </c>
      <c r="E36" s="16">
        <v>171246.18</v>
      </c>
      <c r="F36" s="16">
        <f>182015+13663</f>
        <v>195678</v>
      </c>
      <c r="G36" s="16">
        <f>199361+19713</f>
        <v>219074</v>
      </c>
      <c r="H36" s="16">
        <v>246980.58</v>
      </c>
      <c r="I36" s="16">
        <v>254951.76</v>
      </c>
      <c r="J36" s="16">
        <f>236368+51729</f>
        <v>288097</v>
      </c>
      <c r="K36" s="16">
        <v>310545</v>
      </c>
      <c r="L36" s="16">
        <v>289020.96000000002</v>
      </c>
      <c r="M36" s="5"/>
      <c r="N36" s="10"/>
      <c r="O36" s="10"/>
      <c r="P36" s="1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2:39" s="2" customFormat="1" ht="12.75" customHeight="1" x14ac:dyDescent="0.2">
      <c r="B37" s="21" t="s">
        <v>7</v>
      </c>
      <c r="C37" s="16">
        <v>35610.26</v>
      </c>
      <c r="D37" s="16">
        <v>42710.36</v>
      </c>
      <c r="E37" s="16">
        <v>54516.42</v>
      </c>
      <c r="F37" s="16">
        <v>69247</v>
      </c>
      <c r="G37" s="16">
        <v>77103</v>
      </c>
      <c r="H37" s="16">
        <v>82121.06</v>
      </c>
      <c r="I37" s="16">
        <v>92929.919999999998</v>
      </c>
      <c r="J37" s="16">
        <v>98687</v>
      </c>
      <c r="K37" s="16">
        <v>113210</v>
      </c>
      <c r="L37" s="16">
        <v>151922.88</v>
      </c>
      <c r="M37" s="5"/>
      <c r="N37" s="10"/>
      <c r="O37" s="10"/>
      <c r="P37" s="1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2:39" s="2" customFormat="1" ht="12.75" customHeight="1" x14ac:dyDescent="0.2">
      <c r="B38" s="21" t="s">
        <v>8</v>
      </c>
      <c r="C38" s="16">
        <v>17081.400000000001</v>
      </c>
      <c r="D38" s="16">
        <v>18384.8</v>
      </c>
      <c r="E38" s="16">
        <v>24332.42</v>
      </c>
      <c r="F38" s="16">
        <v>30583</v>
      </c>
      <c r="G38" s="16">
        <v>32826</v>
      </c>
      <c r="H38" s="16">
        <v>39788</v>
      </c>
      <c r="I38" s="16">
        <v>39059.519999999997</v>
      </c>
      <c r="J38" s="16">
        <v>42072</v>
      </c>
      <c r="K38" s="16">
        <v>43945</v>
      </c>
      <c r="L38" s="16">
        <v>39644.159999999996</v>
      </c>
      <c r="M38" s="5"/>
      <c r="N38" s="10"/>
      <c r="O38" s="10"/>
      <c r="P38" s="1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2:39" s="2" customFormat="1" ht="12.75" customHeight="1" x14ac:dyDescent="0.2">
      <c r="B39" s="21" t="s">
        <v>9</v>
      </c>
      <c r="C39" s="16">
        <v>960.4</v>
      </c>
      <c r="D39" s="16">
        <v>1502.34</v>
      </c>
      <c r="E39" s="16">
        <v>1996.26</v>
      </c>
      <c r="F39" s="16">
        <v>2794</v>
      </c>
      <c r="G39" s="16">
        <v>3114</v>
      </c>
      <c r="H39" s="16">
        <v>2977.24</v>
      </c>
      <c r="I39" s="16">
        <v>2498.64</v>
      </c>
      <c r="J39" s="16">
        <v>4582</v>
      </c>
      <c r="K39" s="16">
        <v>9919</v>
      </c>
      <c r="L39" s="16">
        <v>11706.72</v>
      </c>
      <c r="M39" s="5"/>
      <c r="N39" s="10"/>
      <c r="O39" s="10"/>
      <c r="P39" s="1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2:39" s="2" customFormat="1" ht="12.75" customHeight="1" x14ac:dyDescent="0.2">
      <c r="B40" s="21" t="s">
        <v>15</v>
      </c>
      <c r="C40" s="16">
        <v>43581.58</v>
      </c>
      <c r="D40" s="16">
        <v>66761.52</v>
      </c>
      <c r="E40" s="16">
        <v>75391.399999999994</v>
      </c>
      <c r="F40" s="16">
        <v>93411</v>
      </c>
      <c r="G40" s="16">
        <v>114003</v>
      </c>
      <c r="H40" s="16">
        <v>131780.6</v>
      </c>
      <c r="I40" s="16">
        <v>154616.4</v>
      </c>
      <c r="J40" s="16">
        <v>138165</v>
      </c>
      <c r="K40" s="16">
        <v>155324</v>
      </c>
      <c r="L40" s="16">
        <v>193947.36</v>
      </c>
      <c r="M40" s="5"/>
      <c r="N40" s="10"/>
      <c r="O40" s="10"/>
      <c r="P40" s="10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2:39" s="2" customFormat="1" ht="12.75" customHeight="1" x14ac:dyDescent="0.2">
      <c r="B41" s="21" t="s">
        <v>12</v>
      </c>
      <c r="C41" s="16">
        <v>198658.74</v>
      </c>
      <c r="D41" s="16">
        <v>263218.2</v>
      </c>
      <c r="E41" s="16">
        <v>386142.54</v>
      </c>
      <c r="F41" s="16">
        <v>434557</v>
      </c>
      <c r="G41" s="16">
        <v>520502</v>
      </c>
      <c r="H41" s="16">
        <v>577900.12</v>
      </c>
      <c r="I41" s="16">
        <v>675488.88</v>
      </c>
      <c r="J41" s="16">
        <v>840677</v>
      </c>
      <c r="K41" s="16">
        <v>974580</v>
      </c>
      <c r="L41" s="16">
        <v>1098837.8400000001</v>
      </c>
      <c r="M41" s="5"/>
      <c r="N41" s="10"/>
      <c r="O41" s="10"/>
      <c r="P41" s="1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s="2" customFormat="1" ht="15" x14ac:dyDescent="0.2">
      <c r="B42" s="21" t="s">
        <v>27</v>
      </c>
      <c r="C42" s="16">
        <v>0</v>
      </c>
      <c r="D42" s="16">
        <v>0</v>
      </c>
      <c r="E42" s="16">
        <v>0</v>
      </c>
      <c r="F42" s="16"/>
      <c r="G42" s="16"/>
      <c r="H42" s="16">
        <v>1344.56</v>
      </c>
      <c r="I42" s="16">
        <v>3932.4</v>
      </c>
      <c r="J42" s="16">
        <v>9305</v>
      </c>
      <c r="K42" s="16">
        <v>12526</v>
      </c>
      <c r="L42" s="16">
        <v>17323.439999999999</v>
      </c>
      <c r="M42" s="5"/>
      <c r="N42" s="10"/>
      <c r="O42" s="10"/>
      <c r="P42" s="10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2:39" s="2" customFormat="1" ht="12.75" customHeight="1" x14ac:dyDescent="0.2">
      <c r="B43" s="22" t="s">
        <v>16</v>
      </c>
      <c r="C43" s="23">
        <v>11984.42</v>
      </c>
      <c r="D43" s="23">
        <v>3958.22</v>
      </c>
      <c r="E43" s="23">
        <v>0</v>
      </c>
      <c r="F43" s="23">
        <v>411</v>
      </c>
      <c r="G43" s="23">
        <v>265</v>
      </c>
      <c r="H43" s="23">
        <v>0</v>
      </c>
      <c r="I43" s="23">
        <v>1879.2</v>
      </c>
      <c r="J43" s="23">
        <v>380</v>
      </c>
      <c r="K43" s="23">
        <v>501</v>
      </c>
      <c r="L43" s="23">
        <v>139.19999999999999</v>
      </c>
      <c r="M43" s="5"/>
      <c r="N43" s="10"/>
      <c r="O43" s="10"/>
      <c r="P43" s="10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s="2" customFormat="1" ht="12.75" customHeight="1" x14ac:dyDescent="0.2">
      <c r="B44" s="24" t="s">
        <v>29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2:39" s="2" customFormat="1" ht="12.75" customHeight="1" x14ac:dyDescent="0.2">
      <c r="B45" s="24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2:39" s="2" customFormat="1" ht="12.75" hidden="1" customHeight="1" x14ac:dyDescent="0.2">
      <c r="B46" s="9" t="s">
        <v>25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2:39" s="2" customFormat="1" ht="12.75" hidden="1" customHeight="1" x14ac:dyDescent="0.2">
      <c r="B47" s="8" t="s">
        <v>23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2:39" s="2" customFormat="1" ht="12.75" hidden="1" customHeight="1" x14ac:dyDescent="0.2">
      <c r="B48" s="8" t="s">
        <v>24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2:39" s="2" customFormat="1" ht="12.75" customHeight="1" x14ac:dyDescent="0.2"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2:39" s="2" customFormat="1" ht="12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2:39" s="2" customFormat="1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 s="2" customFormat="1" ht="12.7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2:39" s="2" customFormat="1" ht="12.7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2:39" s="2" customFormat="1" ht="12.7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2:39" s="2" customFormat="1" ht="12.7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2:39" s="2" customFormat="1" ht="12.7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2:39" s="2" customFormat="1" ht="12.7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2:39" s="2" customFormat="1" ht="12.7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2:39" s="2" customFormat="1" ht="12.7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2:39" s="2" customFormat="1" ht="12.7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2:39" s="2" customFormat="1" ht="12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2:39" s="2" customFormat="1" ht="12.7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2:39" s="2" customFormat="1" ht="12.7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2:39" s="2" customFormat="1" ht="12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39" s="2" customFormat="1" ht="12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2:39" s="2" customFormat="1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2:39" s="2" customFormat="1" ht="12.7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2:39" s="2" customFormat="1" ht="12.7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2:39" s="2" customFormat="1" ht="12.7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2:39" s="2" customFormat="1" ht="12.7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2:39" s="2" customFormat="1" ht="12.7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 s="2" customFormat="1" ht="12.75" customHeight="1" x14ac:dyDescent="0.2"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 s="2" customFormat="1" ht="12.75" customHeight="1" x14ac:dyDescent="0.2"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 s="2" customFormat="1" ht="12.75" customHeight="1" x14ac:dyDescent="0.2"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2:39" s="2" customFormat="1" ht="12.75" customHeight="1" x14ac:dyDescent="0.2">
      <c r="B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2:39" s="2" customFormat="1" ht="12.75" customHeight="1" x14ac:dyDescent="0.2">
      <c r="B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2:39" s="2" customFormat="1" ht="12.75" customHeight="1" x14ac:dyDescent="0.2"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2:39" s="2" customFormat="1" ht="12.75" customHeight="1" x14ac:dyDescent="0.2"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2:39" s="2" customFormat="1" ht="12.75" customHeight="1" x14ac:dyDescent="0.2"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2:39" s="2" customFormat="1" ht="12.75" customHeight="1" x14ac:dyDescent="0.2">
      <c r="B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2:39" s="2" customFormat="1" ht="12.75" customHeight="1" x14ac:dyDescent="0.2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2:39" s="2" customFormat="1" ht="12.75" customHeight="1" x14ac:dyDescent="0.2"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2:39" s="2" customFormat="1" ht="12.75" customHeight="1" x14ac:dyDescent="0.2">
      <c r="B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2:39" s="2" customFormat="1" ht="12.75" customHeight="1" x14ac:dyDescent="0.2">
      <c r="B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2:39" s="2" customFormat="1" ht="12.75" customHeight="1" x14ac:dyDescent="0.2">
      <c r="B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2:39" s="2" customFormat="1" ht="12.75" customHeight="1" x14ac:dyDescent="0.2">
      <c r="B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2:39" s="2" customFormat="1" ht="12.75" customHeight="1" x14ac:dyDescent="0.2">
      <c r="B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2:39" s="2" customFormat="1" ht="12.75" customHeight="1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2:39" s="2" customFormat="1" ht="12.75" customHeight="1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2:39" s="2" customFormat="1" ht="12.75" customHeight="1" x14ac:dyDescent="0.2"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2:39" s="2" customFormat="1" ht="12.75" customHeight="1" x14ac:dyDescent="0.2">
      <c r="B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2:39" s="2" customFormat="1" ht="12.75" customHeight="1" x14ac:dyDescent="0.2">
      <c r="B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2:39" s="2" customFormat="1" ht="12.75" customHeight="1" x14ac:dyDescent="0.2">
      <c r="B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2:39" s="2" customFormat="1" ht="12.75" customHeight="1" x14ac:dyDescent="0.2">
      <c r="B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2:39" s="2" customFormat="1" ht="12.75" customHeight="1" x14ac:dyDescent="0.2">
      <c r="B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2:39" s="2" customFormat="1" ht="12.75" customHeight="1" x14ac:dyDescent="0.2">
      <c r="B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2:39" s="2" customFormat="1" ht="12.75" customHeight="1" x14ac:dyDescent="0.2">
      <c r="B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2:39" s="2" customFormat="1" ht="12.75" customHeight="1" x14ac:dyDescent="0.2">
      <c r="B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2:39" s="2" customFormat="1" ht="12.75" customHeight="1" x14ac:dyDescent="0.2">
      <c r="B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2:39" s="2" customFormat="1" ht="12.75" customHeight="1" x14ac:dyDescent="0.2">
      <c r="B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2:39" s="2" customFormat="1" ht="12.75" customHeight="1" x14ac:dyDescent="0.2">
      <c r="B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2:39" s="2" customFormat="1" ht="12.75" customHeight="1" x14ac:dyDescent="0.2">
      <c r="B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2:39" s="2" customFormat="1" ht="12.75" customHeight="1" x14ac:dyDescent="0.2">
      <c r="B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2:39" s="2" customFormat="1" ht="12.75" customHeight="1" x14ac:dyDescent="0.2">
      <c r="B104" s="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2:39" ht="12.75" customHeight="1" x14ac:dyDescent="0.2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2:39" ht="12.75" customHeight="1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2:39" ht="12.75" customHeight="1" x14ac:dyDescent="0.2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2:39" ht="12.75" customHeight="1" x14ac:dyDescent="0.2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2:39" ht="12.75" customHeight="1" x14ac:dyDescent="0.2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2:39" ht="12.75" customHeight="1" x14ac:dyDescent="0.2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2:39" ht="12.75" customHeight="1" x14ac:dyDescent="0.2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2:39" ht="12.75" customHeight="1" x14ac:dyDescent="0.2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3:39" ht="12.75" customHeight="1" x14ac:dyDescent="0.2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3:39" ht="12.75" customHeight="1" x14ac:dyDescent="0.2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3:39" ht="12.75" customHeight="1" x14ac:dyDescent="0.2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3:39" ht="12.75" customHeight="1" x14ac:dyDescent="0.2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3:39" ht="12.75" customHeight="1" x14ac:dyDescent="0.2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3:39" ht="12.75" customHeight="1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3:39" ht="12.75" customHeight="1" x14ac:dyDescent="0.2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3:39" ht="12.75" customHeight="1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3:39" ht="12.75" customHeight="1" x14ac:dyDescent="0.2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3:39" ht="12.75" customHeight="1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3:39" ht="12.75" customHeight="1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3:39" ht="12.75" customHeight="1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3:39" ht="12.75" customHeight="1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3:39" ht="12.75" customHeight="1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3:39" ht="12.75" customHeight="1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3:39" ht="12.75" customHeight="1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3:39" ht="12.75" customHeight="1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3:39" ht="12.75" customHeight="1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3:39" ht="12.75" customHeight="1" x14ac:dyDescent="0.2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3:39" ht="12.75" customHeight="1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3:39" ht="12.75" customHeight="1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3:39" ht="12.75" customHeight="1" x14ac:dyDescent="0.2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3:39" ht="12.75" customHeight="1" x14ac:dyDescent="0.2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3:39" ht="12.75" customHeight="1" x14ac:dyDescent="0.2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3:39" ht="12.75" customHeight="1" x14ac:dyDescent="0.2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3:39" ht="12.75" customHeight="1" x14ac:dyDescent="0.2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3:39" ht="12.75" customHeight="1" x14ac:dyDescent="0.2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3:39" ht="12.75" customHeight="1" x14ac:dyDescent="0.2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3:39" ht="12.75" customHeight="1" x14ac:dyDescent="0.2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3:39" ht="12.75" customHeight="1" x14ac:dyDescent="0.2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3:39" ht="12.75" customHeight="1" x14ac:dyDescent="0.2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3:39" ht="12.75" customHeight="1" x14ac:dyDescent="0.2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3:39" ht="12.75" customHeight="1" x14ac:dyDescent="0.2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3:39" ht="12.75" customHeight="1" x14ac:dyDescent="0.2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3:39" ht="12.75" customHeight="1" x14ac:dyDescent="0.2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3:39" ht="12.75" customHeight="1" x14ac:dyDescent="0.2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3:39" ht="12.75" customHeight="1" x14ac:dyDescent="0.2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3:39" ht="12.75" customHeight="1" x14ac:dyDescent="0.2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3:39" ht="12.75" customHeight="1" x14ac:dyDescent="0.2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3:39" ht="12.75" customHeight="1" x14ac:dyDescent="0.2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3:39" ht="12.75" customHeight="1" x14ac:dyDescent="0.2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3:39" ht="12.75" customHeight="1" x14ac:dyDescent="0.2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3:39" ht="12.75" customHeight="1" x14ac:dyDescent="0.2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3:39" ht="12.75" customHeight="1" x14ac:dyDescent="0.2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3:39" ht="12.75" customHeight="1" x14ac:dyDescent="0.2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3:39" ht="12.75" customHeight="1" x14ac:dyDescent="0.2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3:39" ht="12.75" customHeight="1" x14ac:dyDescent="0.2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3:39" ht="12.75" customHeight="1" x14ac:dyDescent="0.2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3:39" ht="12.75" customHeight="1" x14ac:dyDescent="0.2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3:39" ht="12.75" customHeight="1" x14ac:dyDescent="0.2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3:39" ht="12.75" customHeight="1" x14ac:dyDescent="0.2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3:39" ht="12.75" customHeight="1" x14ac:dyDescent="0.2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3:39" ht="12.75" customHeight="1" x14ac:dyDescent="0.2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3:39" ht="12.75" customHeight="1" x14ac:dyDescent="0.2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3:39" ht="12.75" customHeight="1" x14ac:dyDescent="0.2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3:39" ht="12.75" customHeight="1" x14ac:dyDescent="0.2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3:39" ht="12.75" customHeight="1" x14ac:dyDescent="0.2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3:39" ht="12.75" customHeight="1" x14ac:dyDescent="0.2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3:39" ht="12.75" customHeight="1" x14ac:dyDescent="0.2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3:39" ht="12.75" customHeight="1" x14ac:dyDescent="0.2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3:39" ht="12.75" customHeight="1" x14ac:dyDescent="0.2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3:39" ht="12.75" customHeight="1" x14ac:dyDescent="0.2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3:39" ht="12.75" customHeight="1" x14ac:dyDescent="0.2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3:39" ht="12.75" customHeight="1" x14ac:dyDescent="0.2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3:39" ht="12.75" customHeight="1" x14ac:dyDescent="0.2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3:39" ht="12.75" customHeight="1" x14ac:dyDescent="0.2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3:39" ht="12.75" customHeight="1" x14ac:dyDescent="0.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3:39" ht="12.75" customHeight="1" x14ac:dyDescent="0.2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3:39" ht="12.75" customHeight="1" x14ac:dyDescent="0.2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3:39" ht="12.75" customHeight="1" x14ac:dyDescent="0.2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3:39" ht="12.75" customHeight="1" x14ac:dyDescent="0.2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3:39" ht="12.75" customHeight="1" x14ac:dyDescent="0.2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3:39" ht="12.75" customHeight="1" x14ac:dyDescent="0.2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3:39" ht="12.75" customHeight="1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3:39" ht="12.75" customHeight="1" x14ac:dyDescent="0.2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3:39" ht="12.75" customHeight="1" x14ac:dyDescent="0.2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3:39" ht="12.75" customHeight="1" x14ac:dyDescent="0.2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3:39" ht="12.75" customHeight="1" x14ac:dyDescent="0.2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3:39" ht="12.75" customHeight="1" x14ac:dyDescent="0.2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3:39" ht="12.75" customHeight="1" x14ac:dyDescent="0.2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3:39" ht="12.75" customHeight="1" x14ac:dyDescent="0.2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3:39" ht="12.75" customHeight="1" x14ac:dyDescent="0.2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3:39" ht="12.75" customHeight="1" x14ac:dyDescent="0.2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3:39" ht="12.75" customHeight="1" x14ac:dyDescent="0.2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3:39" ht="12.75" customHeight="1" x14ac:dyDescent="0.2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3:39" ht="12.75" customHeight="1" x14ac:dyDescent="0.2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3:39" ht="12.75" customHeight="1" x14ac:dyDescent="0.2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3:39" ht="12.75" customHeight="1" x14ac:dyDescent="0.2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3:39" ht="12.75" customHeight="1" x14ac:dyDescent="0.2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3:39" ht="12.75" customHeight="1" x14ac:dyDescent="0.2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3:39" ht="12.75" customHeight="1" x14ac:dyDescent="0.2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3:39" ht="12.75" customHeight="1" x14ac:dyDescent="0.2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3:39" ht="12.75" customHeight="1" x14ac:dyDescent="0.2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3:39" ht="12.75" customHeight="1" x14ac:dyDescent="0.2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3:39" ht="12.75" customHeight="1" x14ac:dyDescent="0.2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3:39" ht="12.75" customHeight="1" x14ac:dyDescent="0.2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3:39" ht="12.75" customHeight="1" x14ac:dyDescent="0.2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3:39" ht="12.75" customHeight="1" x14ac:dyDescent="0.2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3:39" ht="12.75" customHeight="1" x14ac:dyDescent="0.2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3:39" ht="12.75" customHeight="1" x14ac:dyDescent="0.2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3:39" ht="12.75" customHeight="1" x14ac:dyDescent="0.2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3:39" ht="12.75" customHeight="1" x14ac:dyDescent="0.2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3:39" ht="12.75" customHeight="1" x14ac:dyDescent="0.2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3:39" ht="12.75" customHeight="1" x14ac:dyDescent="0.2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3:39" ht="12.75" customHeight="1" x14ac:dyDescent="0.2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3:39" ht="12.75" customHeight="1" x14ac:dyDescent="0.2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3:39" ht="12.75" customHeight="1" x14ac:dyDescent="0.2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3:39" ht="12.75" customHeight="1" x14ac:dyDescent="0.2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3:39" ht="12.75" customHeight="1" x14ac:dyDescent="0.2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3:39" ht="12.75" customHeight="1" x14ac:dyDescent="0.2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3:39" ht="12.75" customHeight="1" x14ac:dyDescent="0.2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3:39" ht="12.75" customHeight="1" x14ac:dyDescent="0.2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3:39" ht="12.75" customHeight="1" x14ac:dyDescent="0.2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3:39" ht="12.75" customHeight="1" x14ac:dyDescent="0.2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3:39" ht="12.75" customHeight="1" x14ac:dyDescent="0.2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3:39" ht="12.75" customHeight="1" x14ac:dyDescent="0.2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3:39" ht="12.75" customHeight="1" x14ac:dyDescent="0.2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3:39" ht="12.75" customHeight="1" x14ac:dyDescent="0.2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3:39" ht="12.75" customHeight="1" x14ac:dyDescent="0.2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3:39" ht="12.75" customHeight="1" x14ac:dyDescent="0.2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3:39" ht="12.75" customHeight="1" x14ac:dyDescent="0.2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3:39" ht="12.75" customHeight="1" x14ac:dyDescent="0.2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3:39" ht="12.75" customHeight="1" x14ac:dyDescent="0.2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3:39" ht="12.75" customHeight="1" x14ac:dyDescent="0.2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3:39" ht="12.75" customHeight="1" x14ac:dyDescent="0.2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3:39" ht="12.75" customHeight="1" x14ac:dyDescent="0.2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3:39" ht="12.75" customHeight="1" x14ac:dyDescent="0.2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3:39" ht="12.75" customHeight="1" x14ac:dyDescent="0.2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3:39" ht="12.75" customHeight="1" x14ac:dyDescent="0.2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3:39" ht="12.75" customHeight="1" x14ac:dyDescent="0.2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3:39" ht="12.75" customHeight="1" x14ac:dyDescent="0.2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3:39" ht="12.75" customHeight="1" x14ac:dyDescent="0.2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3:39" ht="12.75" customHeight="1" x14ac:dyDescent="0.2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3:39" ht="12.75" customHeight="1" x14ac:dyDescent="0.2"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3:39" ht="12.75" customHeight="1" x14ac:dyDescent="0.2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3:39" ht="12.75" customHeight="1" x14ac:dyDescent="0.2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3:39" ht="12.75" customHeight="1" x14ac:dyDescent="0.2"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3:39" ht="12.75" customHeight="1" x14ac:dyDescent="0.2"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3:39" ht="12.75" customHeight="1" x14ac:dyDescent="0.2"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3:39" ht="12.75" customHeight="1" x14ac:dyDescent="0.2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3:39" ht="12.75" customHeight="1" x14ac:dyDescent="0.2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3:39" ht="12.75" customHeight="1" x14ac:dyDescent="0.2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3:39" ht="12.75" customHeight="1" x14ac:dyDescent="0.2"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3:39" ht="12.75" customHeight="1" x14ac:dyDescent="0.2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3:39" ht="12.75" customHeight="1" x14ac:dyDescent="0.2"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3:39" ht="12.75" customHeight="1" x14ac:dyDescent="0.2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3:39" ht="12.75" customHeight="1" x14ac:dyDescent="0.2"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3:39" ht="12.75" customHeight="1" x14ac:dyDescent="0.2"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3:39" ht="12.75" customHeight="1" x14ac:dyDescent="0.2"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3:39" ht="12.75" customHeight="1" x14ac:dyDescent="0.2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3:39" ht="12.75" customHeight="1" x14ac:dyDescent="0.2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3:39" ht="12.75" customHeight="1" x14ac:dyDescent="0.2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3:39" ht="12.75" customHeight="1" x14ac:dyDescent="0.2"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3:39" ht="12.75" customHeight="1" x14ac:dyDescent="0.2"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3:39" ht="12.75" customHeight="1" x14ac:dyDescent="0.2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3:39" ht="12.75" customHeight="1" x14ac:dyDescent="0.2"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3:39" ht="12.75" customHeight="1" x14ac:dyDescent="0.2"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3:39" ht="12.75" customHeight="1" x14ac:dyDescent="0.2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3:39" ht="12.75" customHeight="1" x14ac:dyDescent="0.2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3:39" ht="12.75" customHeight="1" x14ac:dyDescent="0.2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3:39" ht="12.75" customHeight="1" x14ac:dyDescent="0.2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3:39" ht="12.75" customHeight="1" x14ac:dyDescent="0.2"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3:39" ht="12.75" customHeight="1" x14ac:dyDescent="0.2"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3:39" ht="12.75" customHeight="1" x14ac:dyDescent="0.2"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3:39" ht="12.75" customHeight="1" x14ac:dyDescent="0.2"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3:39" ht="12.75" customHeight="1" x14ac:dyDescent="0.2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3:39" ht="12.75" customHeight="1" x14ac:dyDescent="0.2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3:39" ht="12.75" customHeight="1" x14ac:dyDescent="0.2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3:39" ht="12.75" customHeight="1" x14ac:dyDescent="0.2"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3:39" ht="12.75" customHeight="1" x14ac:dyDescent="0.2"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3:39" ht="12.75" customHeight="1" x14ac:dyDescent="0.2"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3:39" ht="12.75" customHeight="1" x14ac:dyDescent="0.2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3:39" ht="12.75" customHeight="1" x14ac:dyDescent="0.2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3:39" ht="12.75" customHeight="1" x14ac:dyDescent="0.2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3:39" ht="12.75" customHeight="1" x14ac:dyDescent="0.2"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3:39" ht="12.75" customHeight="1" x14ac:dyDescent="0.2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3:39" ht="12.75" customHeight="1" x14ac:dyDescent="0.2"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3:39" ht="12.75" customHeight="1" x14ac:dyDescent="0.2"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3:39" ht="12.75" customHeight="1" x14ac:dyDescent="0.2"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3:39" ht="12.75" customHeight="1" x14ac:dyDescent="0.2"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3:39" ht="12.75" customHeight="1" x14ac:dyDescent="0.2"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3:39" ht="12.75" customHeight="1" x14ac:dyDescent="0.2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3:39" ht="12.75" customHeight="1" x14ac:dyDescent="0.2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3:39" ht="12.75" customHeight="1" x14ac:dyDescent="0.2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3:39" ht="12.75" customHeight="1" x14ac:dyDescent="0.2"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3:39" ht="12.75" customHeight="1" x14ac:dyDescent="0.2"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3:39" ht="12.75" customHeight="1" x14ac:dyDescent="0.2"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3:39" ht="12.75" customHeight="1" x14ac:dyDescent="0.2"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3:39" ht="12.75" customHeight="1" x14ac:dyDescent="0.2"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3:39" ht="12.75" customHeight="1" x14ac:dyDescent="0.2"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3:39" ht="12.75" customHeight="1" x14ac:dyDescent="0.2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3:39" ht="12.75" customHeight="1" x14ac:dyDescent="0.2"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3:39" ht="12.75" customHeight="1" x14ac:dyDescent="0.2"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3:39" ht="12.75" customHeight="1" x14ac:dyDescent="0.2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3:39" ht="12.75" customHeight="1" x14ac:dyDescent="0.2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3:39" ht="12.75" customHeight="1" x14ac:dyDescent="0.2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3:39" ht="12.75" customHeight="1" x14ac:dyDescent="0.2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3:39" ht="12.75" customHeight="1" x14ac:dyDescent="0.2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3:39" ht="12.75" customHeight="1" x14ac:dyDescent="0.2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3:39" ht="12.75" customHeight="1" x14ac:dyDescent="0.2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3:39" ht="12.75" customHeight="1" x14ac:dyDescent="0.2"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3:39" ht="12.75" customHeight="1" x14ac:dyDescent="0.2"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3:39" ht="12.75" customHeight="1" x14ac:dyDescent="0.2"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3:39" ht="12.75" customHeight="1" x14ac:dyDescent="0.2"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3:39" ht="12.75" customHeight="1" x14ac:dyDescent="0.2"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3:39" ht="12.75" customHeight="1" x14ac:dyDescent="0.2"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3:39" ht="12.75" customHeight="1" x14ac:dyDescent="0.2"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3:39" ht="12.75" customHeight="1" x14ac:dyDescent="0.2"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3:39" ht="12.75" customHeight="1" x14ac:dyDescent="0.2"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3:39" ht="12.75" customHeight="1" x14ac:dyDescent="0.2"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3:39" ht="12.75" customHeight="1" x14ac:dyDescent="0.2"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3:39" ht="12.75" customHeight="1" x14ac:dyDescent="0.2"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3:39" ht="12.75" customHeight="1" x14ac:dyDescent="0.2"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3:39" ht="12.75" customHeight="1" x14ac:dyDescent="0.2"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3:39" ht="12.75" customHeight="1" x14ac:dyDescent="0.2"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3:39" ht="12.75" customHeight="1" x14ac:dyDescent="0.2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3:39" ht="12.75" customHeight="1" x14ac:dyDescent="0.2"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3:39" ht="12.75" customHeight="1" x14ac:dyDescent="0.2"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3:39" ht="12.75" customHeight="1" x14ac:dyDescent="0.2"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3:39" ht="12.75" customHeight="1" x14ac:dyDescent="0.2"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3:39" ht="12.75" customHeight="1" x14ac:dyDescent="0.2"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3:39" ht="12.75" customHeight="1" x14ac:dyDescent="0.2"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3:39" ht="12.75" customHeight="1" x14ac:dyDescent="0.2"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3:39" ht="12.75" customHeight="1" x14ac:dyDescent="0.2"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3:39" ht="12.75" customHeight="1" x14ac:dyDescent="0.2"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3:39" ht="12.75" customHeight="1" x14ac:dyDescent="0.2"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3:39" ht="12.75" customHeight="1" x14ac:dyDescent="0.2"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3:39" ht="12.75" customHeight="1" x14ac:dyDescent="0.2"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3:39" ht="12.75" customHeight="1" x14ac:dyDescent="0.2"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3:39" ht="12.75" customHeight="1" x14ac:dyDescent="0.2"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3:39" ht="12.75" customHeight="1" x14ac:dyDescent="0.2"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3:39" ht="12.75" customHeight="1" x14ac:dyDescent="0.2"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3:39" ht="12.75" customHeight="1" x14ac:dyDescent="0.2"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3:39" ht="12.75" customHeight="1" x14ac:dyDescent="0.2"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3:39" ht="12.75" customHeight="1" x14ac:dyDescent="0.2"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3:39" ht="12.75" customHeight="1" x14ac:dyDescent="0.2"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3:39" ht="12.75" customHeight="1" x14ac:dyDescent="0.2"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3:39" ht="12.75" customHeight="1" x14ac:dyDescent="0.2"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3:39" ht="12.75" customHeight="1" x14ac:dyDescent="0.2"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3:39" ht="12.75" customHeight="1" x14ac:dyDescent="0.2"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3:39" ht="12.75" customHeight="1" x14ac:dyDescent="0.2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3:39" ht="12.75" customHeight="1" x14ac:dyDescent="0.2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3:39" ht="12.75" customHeight="1" x14ac:dyDescent="0.2"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3:39" ht="12.75" customHeight="1" x14ac:dyDescent="0.2"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3:39" ht="12.75" customHeight="1" x14ac:dyDescent="0.2"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3:39" ht="12.75" customHeight="1" x14ac:dyDescent="0.2"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3:39" ht="12.75" customHeight="1" x14ac:dyDescent="0.2"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3:39" ht="12.75" customHeight="1" x14ac:dyDescent="0.2"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3:39" ht="12.75" customHeight="1" x14ac:dyDescent="0.2"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3:39" ht="12.75" customHeight="1" x14ac:dyDescent="0.2"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3:39" ht="12.75" customHeight="1" x14ac:dyDescent="0.2"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3:39" ht="12.75" customHeight="1" x14ac:dyDescent="0.2"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3:39" ht="12.75" customHeight="1" x14ac:dyDescent="0.2"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3:39" ht="12.75" customHeight="1" x14ac:dyDescent="0.2"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3:39" ht="12.75" customHeight="1" x14ac:dyDescent="0.2"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3:39" ht="12.75" customHeight="1" x14ac:dyDescent="0.2"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3:39" ht="12.75" customHeight="1" x14ac:dyDescent="0.2"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3:39" ht="12.75" customHeight="1" x14ac:dyDescent="0.2"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3:39" ht="12.75" customHeight="1" x14ac:dyDescent="0.2"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3:39" ht="12.75" customHeight="1" x14ac:dyDescent="0.2"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3:39" ht="12.75" customHeight="1" x14ac:dyDescent="0.2"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3:39" ht="12.75" customHeight="1" x14ac:dyDescent="0.2"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3:39" ht="12.75" customHeight="1" x14ac:dyDescent="0.2"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3:39" ht="12.75" customHeight="1" x14ac:dyDescent="0.2"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3:39" ht="12.75" customHeight="1" x14ac:dyDescent="0.2"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3:39" ht="12.75" customHeight="1" x14ac:dyDescent="0.2"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3:39" ht="12.75" customHeight="1" x14ac:dyDescent="0.2"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3:39" ht="12.75" customHeight="1" x14ac:dyDescent="0.2"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3:39" ht="12.75" customHeight="1" x14ac:dyDescent="0.2"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3:39" ht="12.75" customHeight="1" x14ac:dyDescent="0.2"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3:39" ht="12.75" customHeight="1" x14ac:dyDescent="0.2"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3:39" ht="12.75" customHeight="1" x14ac:dyDescent="0.2"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3:39" ht="12.75" customHeight="1" x14ac:dyDescent="0.2"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3:39" ht="12.75" customHeight="1" x14ac:dyDescent="0.2"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3:39" ht="12.75" customHeight="1" x14ac:dyDescent="0.2"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3:39" ht="12.75" customHeight="1" x14ac:dyDescent="0.2"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3:39" ht="12.75" customHeight="1" x14ac:dyDescent="0.2"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3:39" ht="12.75" customHeight="1" x14ac:dyDescent="0.2"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3:39" ht="12.75" customHeight="1" x14ac:dyDescent="0.2"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3:39" ht="12.75" customHeight="1" x14ac:dyDescent="0.2"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3:39" ht="12.75" customHeight="1" x14ac:dyDescent="0.2"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3:39" ht="12.75" customHeight="1" x14ac:dyDescent="0.2"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3:39" ht="12.75" customHeight="1" x14ac:dyDescent="0.2"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3:39" ht="12.75" customHeight="1" x14ac:dyDescent="0.2"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3:39" ht="12.75" customHeight="1" x14ac:dyDescent="0.2"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3:39" ht="12.75" customHeight="1" x14ac:dyDescent="0.2"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3:39" ht="12.75" customHeight="1" x14ac:dyDescent="0.2"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3:39" ht="12.75" customHeight="1" x14ac:dyDescent="0.2"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3:39" ht="12.75" customHeight="1" x14ac:dyDescent="0.2"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3:39" ht="12.75" customHeight="1" x14ac:dyDescent="0.2"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3:39" ht="12.75" customHeight="1" x14ac:dyDescent="0.2"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3:39" ht="12.75" customHeight="1" x14ac:dyDescent="0.2"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3:39" ht="12.75" customHeight="1" x14ac:dyDescent="0.2"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3:39" ht="12.75" customHeight="1" x14ac:dyDescent="0.2"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3:39" ht="12.75" customHeight="1" x14ac:dyDescent="0.2"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3:39" ht="12.75" customHeight="1" x14ac:dyDescent="0.2"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3:39" ht="12.75" customHeight="1" x14ac:dyDescent="0.2"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3:39" ht="12.75" customHeight="1" x14ac:dyDescent="0.2"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3:39" ht="12.75" customHeight="1" x14ac:dyDescent="0.2"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3:39" ht="12.75" customHeight="1" x14ac:dyDescent="0.2"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3:39" ht="12.75" customHeight="1" x14ac:dyDescent="0.2"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3:39" ht="12.75" customHeight="1" x14ac:dyDescent="0.2"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3:39" ht="12.75" customHeight="1" x14ac:dyDescent="0.2"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3:39" ht="12.75" customHeight="1" x14ac:dyDescent="0.2"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3:39" ht="12.75" customHeight="1" x14ac:dyDescent="0.2"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3:39" ht="12.75" customHeight="1" x14ac:dyDescent="0.2"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3:39" ht="12.75" customHeight="1" x14ac:dyDescent="0.2"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3:39" ht="12.75" customHeight="1" x14ac:dyDescent="0.2"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3:39" ht="12.75" customHeight="1" x14ac:dyDescent="0.2"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3:39" ht="12.75" customHeight="1" x14ac:dyDescent="0.2"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3:39" ht="12.75" customHeight="1" x14ac:dyDescent="0.2"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3:39" ht="12.75" customHeight="1" x14ac:dyDescent="0.2"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3:39" ht="12.75" customHeight="1" x14ac:dyDescent="0.2"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3:39" ht="12.75" customHeight="1" x14ac:dyDescent="0.2"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3:39" ht="12.75" customHeight="1" x14ac:dyDescent="0.2"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3:39" ht="12.75" customHeight="1" x14ac:dyDescent="0.2"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3:39" ht="12.75" customHeight="1" x14ac:dyDescent="0.2"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3:39" ht="12.75" customHeight="1" x14ac:dyDescent="0.2"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3:39" ht="12.75" customHeight="1" x14ac:dyDescent="0.2"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3:39" ht="12.75" customHeight="1" x14ac:dyDescent="0.2"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3:39" ht="12.75" customHeight="1" x14ac:dyDescent="0.2"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3:39" ht="12.75" customHeight="1" x14ac:dyDescent="0.2"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3:39" ht="12.75" customHeight="1" x14ac:dyDescent="0.2"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3:39" ht="12.75" customHeight="1" x14ac:dyDescent="0.2"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3:39" ht="12.75" customHeight="1" x14ac:dyDescent="0.2"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3:39" ht="12.75" customHeight="1" x14ac:dyDescent="0.2"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3:39" ht="12.75" customHeight="1" x14ac:dyDescent="0.2"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3:39" ht="12.75" customHeight="1" x14ac:dyDescent="0.2"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3:39" ht="12.75" customHeight="1" x14ac:dyDescent="0.2"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3:39" ht="12.75" customHeight="1" x14ac:dyDescent="0.2"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3:39" ht="12.75" customHeight="1" x14ac:dyDescent="0.2"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3:39" ht="12.75" customHeight="1" x14ac:dyDescent="0.2"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3:39" ht="12.75" customHeight="1" x14ac:dyDescent="0.2"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3:39" ht="12.75" customHeight="1" x14ac:dyDescent="0.2"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3:39" ht="12.75" customHeight="1" x14ac:dyDescent="0.2"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3:39" ht="12.75" customHeight="1" x14ac:dyDescent="0.2"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3:39" ht="12.75" customHeight="1" x14ac:dyDescent="0.2"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3:39" ht="12.75" customHeight="1" x14ac:dyDescent="0.2"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3:39" ht="12.75" customHeight="1" x14ac:dyDescent="0.2"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3:39" ht="12.75" customHeight="1" x14ac:dyDescent="0.2"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3:39" ht="12.75" customHeight="1" x14ac:dyDescent="0.2"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3:39" ht="12.75" customHeight="1" x14ac:dyDescent="0.2"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3:39" ht="12.75" customHeight="1" x14ac:dyDescent="0.2"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3:39" ht="12.75" customHeight="1" x14ac:dyDescent="0.2"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3:39" ht="12.75" customHeight="1" x14ac:dyDescent="0.2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3:39" ht="12.75" customHeight="1" x14ac:dyDescent="0.2"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3:39" ht="12.75" customHeight="1" x14ac:dyDescent="0.2"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3:39" ht="12.75" customHeight="1" x14ac:dyDescent="0.2"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3:39" ht="12.75" customHeight="1" x14ac:dyDescent="0.2"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3:39" ht="12.75" customHeight="1" x14ac:dyDescent="0.2"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3:39" ht="12.75" customHeight="1" x14ac:dyDescent="0.2"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3:39" ht="12.75" customHeight="1" x14ac:dyDescent="0.2"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3:39" ht="12.75" customHeight="1" x14ac:dyDescent="0.2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3:39" ht="12.75" customHeight="1" x14ac:dyDescent="0.2"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3:39" ht="12.75" customHeight="1" x14ac:dyDescent="0.2"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3:39" ht="12.75" customHeight="1" x14ac:dyDescent="0.2"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3:39" ht="12.75" customHeight="1" x14ac:dyDescent="0.2"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3:39" ht="12.75" customHeight="1" x14ac:dyDescent="0.2"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3:39" ht="12.75" customHeight="1" x14ac:dyDescent="0.2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3:39" ht="12.75" customHeight="1" x14ac:dyDescent="0.2"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3:39" ht="12.75" customHeight="1" x14ac:dyDescent="0.2"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3:39" ht="12.75" customHeight="1" x14ac:dyDescent="0.2"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3:39" ht="12.75" customHeight="1" x14ac:dyDescent="0.2"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3:39" ht="12.75" customHeight="1" x14ac:dyDescent="0.2"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3:39" ht="12.75" customHeight="1" x14ac:dyDescent="0.2"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3:39" ht="12.75" customHeight="1" x14ac:dyDescent="0.2"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3:39" ht="12.75" customHeight="1" x14ac:dyDescent="0.2"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3:39" ht="12.75" customHeight="1" x14ac:dyDescent="0.2"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3:39" ht="12.75" customHeight="1" x14ac:dyDescent="0.2"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3:39" ht="12.75" customHeight="1" x14ac:dyDescent="0.2"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3:39" ht="12.75" customHeight="1" x14ac:dyDescent="0.2"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3:39" ht="12.75" customHeight="1" x14ac:dyDescent="0.2"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3:39" ht="12.75" customHeight="1" x14ac:dyDescent="0.2"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3:39" ht="12.75" customHeight="1" x14ac:dyDescent="0.2"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3:39" ht="12.75" customHeight="1" x14ac:dyDescent="0.2"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3:39" ht="12.75" customHeight="1" x14ac:dyDescent="0.2"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3:39" ht="12.75" customHeight="1" x14ac:dyDescent="0.2"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3:39" ht="12.75" customHeight="1" x14ac:dyDescent="0.2"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3:39" ht="12.75" customHeight="1" x14ac:dyDescent="0.2"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3:39" ht="12.75" customHeight="1" x14ac:dyDescent="0.2"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3:39" ht="12.75" customHeight="1" x14ac:dyDescent="0.2"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3:39" ht="12.75" customHeight="1" x14ac:dyDescent="0.2"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3:39" ht="12.75" customHeight="1" x14ac:dyDescent="0.2"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3:39" ht="12.75" customHeight="1" x14ac:dyDescent="0.2"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3:39" ht="12.75" customHeight="1" x14ac:dyDescent="0.2"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3:39" ht="12.75" customHeight="1" x14ac:dyDescent="0.2"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3:39" ht="12.75" customHeight="1" x14ac:dyDescent="0.2"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3:39" ht="12.75" customHeight="1" x14ac:dyDescent="0.2"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3:39" ht="12.75" customHeight="1" x14ac:dyDescent="0.2"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3:39" ht="12.75" customHeight="1" x14ac:dyDescent="0.2"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3:39" ht="12.75" customHeight="1" x14ac:dyDescent="0.2"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3:39" ht="12.75" customHeight="1" x14ac:dyDescent="0.2"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3:39" ht="12.75" customHeight="1" x14ac:dyDescent="0.2"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3:39" ht="12.75" customHeight="1" x14ac:dyDescent="0.2"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3:39" ht="12.75" customHeight="1" x14ac:dyDescent="0.2"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3:39" ht="12.75" customHeight="1" x14ac:dyDescent="0.2"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3:39" ht="12.75" customHeight="1" x14ac:dyDescent="0.2"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3:39" ht="12.75" customHeight="1" x14ac:dyDescent="0.2"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3:39" ht="12.75" customHeight="1" x14ac:dyDescent="0.2"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3:39" ht="12.75" customHeight="1" x14ac:dyDescent="0.2"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3:39" ht="12.75" customHeight="1" x14ac:dyDescent="0.2"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3:39" ht="12.75" customHeight="1" x14ac:dyDescent="0.2"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3:39" ht="12.75" customHeight="1" x14ac:dyDescent="0.2"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3:39" ht="12.75" customHeight="1" x14ac:dyDescent="0.2"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3:39" ht="12.75" customHeight="1" x14ac:dyDescent="0.2"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3:39" ht="12.75" customHeight="1" x14ac:dyDescent="0.2"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3:39" ht="12.75" customHeight="1" x14ac:dyDescent="0.2"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3:39" ht="12.75" customHeight="1" x14ac:dyDescent="0.2"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3:39" ht="12.75" customHeight="1" x14ac:dyDescent="0.2"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3:39" ht="12.75" customHeight="1" x14ac:dyDescent="0.2"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3:39" ht="12.75" customHeight="1" x14ac:dyDescent="0.2"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3:39" ht="12.75" customHeight="1" x14ac:dyDescent="0.2"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3:39" ht="12.75" customHeight="1" x14ac:dyDescent="0.2"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3:39" ht="12.75" customHeight="1" x14ac:dyDescent="0.2"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3:39" ht="12.75" customHeight="1" x14ac:dyDescent="0.2"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3:39" ht="12.75" customHeight="1" x14ac:dyDescent="0.2"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3:39" ht="12.75" customHeight="1" x14ac:dyDescent="0.2"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3:39" ht="12.75" customHeight="1" x14ac:dyDescent="0.2"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3:39" ht="12.75" customHeight="1" x14ac:dyDescent="0.2"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3:39" ht="12.75" customHeight="1" x14ac:dyDescent="0.2"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3:39" ht="12.75" customHeight="1" x14ac:dyDescent="0.2"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3:39" ht="12.75" customHeight="1" x14ac:dyDescent="0.2"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3:39" ht="12.75" customHeight="1" x14ac:dyDescent="0.2"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3:39" ht="12.75" customHeight="1" x14ac:dyDescent="0.2"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3:39" ht="12.75" customHeight="1" x14ac:dyDescent="0.2"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3:39" ht="12.75" customHeight="1" x14ac:dyDescent="0.2"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3:39" ht="12.75" customHeight="1" x14ac:dyDescent="0.2"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3:39" ht="12.75" customHeight="1" x14ac:dyDescent="0.2"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3:39" ht="12.75" customHeight="1" x14ac:dyDescent="0.2"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3:39" ht="12.75" customHeight="1" x14ac:dyDescent="0.2"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3:39" ht="12.75" customHeight="1" x14ac:dyDescent="0.2"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3:39" ht="12.75" customHeight="1" x14ac:dyDescent="0.2"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3:39" ht="12.75" customHeight="1" x14ac:dyDescent="0.2"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3:39" ht="12.75" customHeight="1" x14ac:dyDescent="0.2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3:39" ht="12.75" customHeight="1" x14ac:dyDescent="0.2"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3:39" ht="12.75" customHeight="1" x14ac:dyDescent="0.2"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3:39" ht="12.75" customHeight="1" x14ac:dyDescent="0.2"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3:39" ht="12.75" customHeight="1" x14ac:dyDescent="0.2"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3:39" ht="12.75" customHeight="1" x14ac:dyDescent="0.2"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3:39" ht="12.75" customHeight="1" x14ac:dyDescent="0.2"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3:39" ht="12.75" customHeight="1" x14ac:dyDescent="0.2"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3:39" ht="12.75" customHeight="1" x14ac:dyDescent="0.2"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3:39" ht="12.75" customHeight="1" x14ac:dyDescent="0.2"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3:39" ht="12.75" customHeight="1" x14ac:dyDescent="0.2"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3:39" ht="12.75" customHeight="1" x14ac:dyDescent="0.2"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3:39" ht="12.75" customHeight="1" x14ac:dyDescent="0.2"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3:39" ht="12.75" customHeight="1" x14ac:dyDescent="0.2"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3:39" ht="12.75" customHeight="1" x14ac:dyDescent="0.2"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3:39" ht="12.75" customHeight="1" x14ac:dyDescent="0.2"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3:39" ht="12.75" customHeight="1" x14ac:dyDescent="0.2"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3:39" ht="12.75" customHeight="1" x14ac:dyDescent="0.2"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3:39" ht="12.75" customHeight="1" x14ac:dyDescent="0.2"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3:39" ht="12.75" customHeight="1" x14ac:dyDescent="0.2"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3:39" ht="12.75" customHeight="1" x14ac:dyDescent="0.2"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3:39" ht="12.75" customHeight="1" x14ac:dyDescent="0.2"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3:39" ht="12.75" customHeight="1" x14ac:dyDescent="0.2"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3:39" ht="12.75" customHeight="1" x14ac:dyDescent="0.2"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3:39" ht="12.75" customHeight="1" x14ac:dyDescent="0.2"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3:39" ht="12.75" customHeight="1" x14ac:dyDescent="0.2"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3:39" ht="12.75" customHeight="1" x14ac:dyDescent="0.2"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3:39" ht="12.75" customHeight="1" x14ac:dyDescent="0.2"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3:39" ht="12.75" customHeight="1" x14ac:dyDescent="0.2"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3:39" ht="12.75" customHeight="1" x14ac:dyDescent="0.2"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3:39" ht="12.75" customHeight="1" x14ac:dyDescent="0.2"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3:39" ht="12.75" customHeight="1" x14ac:dyDescent="0.2"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3:39" ht="12.75" customHeight="1" x14ac:dyDescent="0.2"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3:39" ht="12.75" customHeight="1" x14ac:dyDescent="0.2"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3:39" ht="12.75" customHeight="1" x14ac:dyDescent="0.2"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3:39" ht="12.75" customHeight="1" x14ac:dyDescent="0.2"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3:39" ht="12.75" customHeight="1" x14ac:dyDescent="0.2"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3:39" ht="12.75" customHeight="1" x14ac:dyDescent="0.2"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3:39" ht="12.75" customHeight="1" x14ac:dyDescent="0.2"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3:39" ht="12.75" customHeight="1" x14ac:dyDescent="0.2"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3:39" ht="12.75" customHeight="1" x14ac:dyDescent="0.2"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3:39" ht="12.75" customHeight="1" x14ac:dyDescent="0.2"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3:39" ht="12.75" customHeight="1" x14ac:dyDescent="0.2"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3:39" ht="12.75" customHeight="1" x14ac:dyDescent="0.2"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3:39" ht="12.75" customHeight="1" x14ac:dyDescent="0.2"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3:39" ht="12.75" customHeight="1" x14ac:dyDescent="0.2"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3:39" ht="12.75" customHeight="1" x14ac:dyDescent="0.2"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3:39" ht="12.75" customHeight="1" x14ac:dyDescent="0.2"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3:39" ht="12.75" customHeight="1" x14ac:dyDescent="0.2"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3:39" ht="12.75" customHeight="1" x14ac:dyDescent="0.2"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3:39" ht="12.75" customHeight="1" x14ac:dyDescent="0.2"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3:39" ht="12.75" customHeight="1" x14ac:dyDescent="0.2"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3:39" ht="12.75" customHeight="1" x14ac:dyDescent="0.2"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3:39" ht="12.75" customHeight="1" x14ac:dyDescent="0.2"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3:39" ht="12.75" customHeight="1" x14ac:dyDescent="0.2"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3:39" ht="12.75" customHeight="1" x14ac:dyDescent="0.2"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3:39" ht="12.75" customHeight="1" x14ac:dyDescent="0.2"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3:39" ht="12.75" customHeight="1" x14ac:dyDescent="0.2"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3:39" ht="12.75" customHeight="1" x14ac:dyDescent="0.2"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3:39" ht="12.75" customHeight="1" x14ac:dyDescent="0.2"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3:39" ht="12.75" customHeight="1" x14ac:dyDescent="0.2"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3:39" ht="12.75" customHeight="1" x14ac:dyDescent="0.2"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3:39" ht="12.75" customHeight="1" x14ac:dyDescent="0.2"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3:39" ht="12.75" customHeight="1" x14ac:dyDescent="0.2"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3:39" ht="12.75" customHeight="1" x14ac:dyDescent="0.2"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3:39" ht="12.75" customHeight="1" x14ac:dyDescent="0.2"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3:39" ht="12.75" customHeight="1" x14ac:dyDescent="0.2"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3:39" ht="12.75" customHeight="1" x14ac:dyDescent="0.2"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3:39" ht="12.75" customHeight="1" x14ac:dyDescent="0.2"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3:39" ht="12.75" customHeight="1" x14ac:dyDescent="0.2"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3:39" ht="12.75" customHeight="1" x14ac:dyDescent="0.2"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3:39" ht="12.75" customHeight="1" x14ac:dyDescent="0.2"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3:39" ht="12.75" customHeight="1" x14ac:dyDescent="0.2"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3:39" ht="12.75" customHeight="1" x14ac:dyDescent="0.2"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3:39" ht="12.75" customHeight="1" x14ac:dyDescent="0.2"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3:39" ht="12.75" customHeight="1" x14ac:dyDescent="0.2"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3:39" ht="12.75" customHeight="1" x14ac:dyDescent="0.2"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3:39" ht="12.75" customHeight="1" x14ac:dyDescent="0.2"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3:39" ht="12.75" customHeight="1" x14ac:dyDescent="0.2"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3:39" ht="12.75" customHeight="1" x14ac:dyDescent="0.2"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3:39" ht="12.75" customHeight="1" x14ac:dyDescent="0.2"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3:39" ht="12.75" customHeight="1" x14ac:dyDescent="0.2"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3:39" ht="12.75" customHeight="1" x14ac:dyDescent="0.2"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3:39" ht="12.75" customHeight="1" x14ac:dyDescent="0.2"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3:39" ht="12.75" customHeight="1" x14ac:dyDescent="0.2"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3:39" ht="12.75" customHeight="1" x14ac:dyDescent="0.2"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3:39" ht="12.75" customHeight="1" x14ac:dyDescent="0.2"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3:39" ht="12.75" customHeight="1" x14ac:dyDescent="0.2"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3:39" ht="12.75" customHeight="1" x14ac:dyDescent="0.2"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3:39" ht="12.75" customHeight="1" x14ac:dyDescent="0.2"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3:39" ht="12.75" customHeight="1" x14ac:dyDescent="0.2"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3:39" ht="12.75" customHeight="1" x14ac:dyDescent="0.2"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3:39" ht="12.75" customHeight="1" x14ac:dyDescent="0.2"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3:39" ht="12.75" customHeight="1" x14ac:dyDescent="0.2"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3:39" ht="12.75" customHeight="1" x14ac:dyDescent="0.2"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3:39" ht="12.75" customHeight="1" x14ac:dyDescent="0.2"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3:39" ht="12.75" customHeight="1" x14ac:dyDescent="0.2"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3:39" ht="12.75" customHeight="1" x14ac:dyDescent="0.2"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3:39" ht="12.75" customHeight="1" x14ac:dyDescent="0.2"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3:39" ht="12.75" customHeight="1" x14ac:dyDescent="0.2"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3:39" ht="12.75" customHeight="1" x14ac:dyDescent="0.2"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3:39" ht="12.75" customHeight="1" x14ac:dyDescent="0.2"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3:39" ht="12.75" customHeight="1" x14ac:dyDescent="0.2"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3:39" ht="12.75" customHeight="1" x14ac:dyDescent="0.2"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3:39" ht="12.75" customHeight="1" x14ac:dyDescent="0.2"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3:39" ht="12.75" customHeight="1" x14ac:dyDescent="0.2"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3:39" ht="12.75" customHeight="1" x14ac:dyDescent="0.2"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3:39" ht="12.75" customHeight="1" x14ac:dyDescent="0.2"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3:39" ht="12.75" customHeight="1" x14ac:dyDescent="0.2"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3:39" ht="12.75" customHeight="1" x14ac:dyDescent="0.2"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3:39" ht="12.75" customHeight="1" x14ac:dyDescent="0.2"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3:39" ht="12.75" customHeight="1" x14ac:dyDescent="0.2"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3:39" ht="12.75" customHeight="1" x14ac:dyDescent="0.2"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3:39" ht="12.75" customHeight="1" x14ac:dyDescent="0.2"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3:39" ht="12.75" customHeight="1" x14ac:dyDescent="0.2"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3:39" ht="12.75" customHeight="1" x14ac:dyDescent="0.2"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3:39" ht="12.75" customHeight="1" x14ac:dyDescent="0.2"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3:39" ht="12.75" customHeight="1" x14ac:dyDescent="0.2"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3:39" ht="12.75" customHeight="1" x14ac:dyDescent="0.2"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3:39" ht="12.75" customHeight="1" x14ac:dyDescent="0.2"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3:39" ht="12.75" customHeight="1" x14ac:dyDescent="0.2"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3:39" ht="12.75" customHeight="1" x14ac:dyDescent="0.2"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3:39" ht="12.75" customHeight="1" x14ac:dyDescent="0.2"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3:39" ht="12.75" customHeight="1" x14ac:dyDescent="0.2"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3:39" ht="12.75" customHeight="1" x14ac:dyDescent="0.2"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3:39" ht="12.75" customHeight="1" x14ac:dyDescent="0.2"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3:39" ht="12.75" customHeight="1" x14ac:dyDescent="0.2"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3:39" ht="12.75" customHeight="1" x14ac:dyDescent="0.2"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3:39" ht="12.75" customHeight="1" x14ac:dyDescent="0.2"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3:39" ht="12.75" customHeight="1" x14ac:dyDescent="0.2"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3:39" ht="12.75" customHeight="1" x14ac:dyDescent="0.2"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3:39" ht="12.75" customHeight="1" x14ac:dyDescent="0.2"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3:39" ht="12.75" customHeight="1" x14ac:dyDescent="0.2"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3:39" ht="12.75" customHeight="1" x14ac:dyDescent="0.2"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3:39" ht="12.75" customHeight="1" x14ac:dyDescent="0.2"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3:39" ht="12.75" customHeight="1" x14ac:dyDescent="0.2"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3:39" ht="12.75" customHeight="1" x14ac:dyDescent="0.2"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3:39" ht="12.75" customHeight="1" x14ac:dyDescent="0.2"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3:39" ht="12.75" customHeight="1" x14ac:dyDescent="0.2"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3:39" ht="12.75" customHeight="1" x14ac:dyDescent="0.2"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3:39" ht="12.75" customHeight="1" x14ac:dyDescent="0.2"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3:39" ht="12.75" customHeight="1" x14ac:dyDescent="0.2"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3:39" ht="12.75" customHeight="1" x14ac:dyDescent="0.2"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3:39" ht="12.75" customHeight="1" x14ac:dyDescent="0.2"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3:39" ht="12.75" customHeight="1" x14ac:dyDescent="0.2"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3:39" ht="12.75" customHeight="1" x14ac:dyDescent="0.2"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3:39" ht="12.75" customHeight="1" x14ac:dyDescent="0.2"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3:39" ht="12.75" customHeight="1" x14ac:dyDescent="0.2"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3:39" ht="12.75" customHeight="1" x14ac:dyDescent="0.2"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3:39" ht="12.75" customHeight="1" x14ac:dyDescent="0.2"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3:39" ht="12.75" customHeight="1" x14ac:dyDescent="0.2"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3:39" ht="12.75" customHeight="1" x14ac:dyDescent="0.2"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3:39" ht="12.75" customHeight="1" x14ac:dyDescent="0.2"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3:39" ht="12.75" customHeight="1" x14ac:dyDescent="0.2"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3:39" ht="12.75" customHeight="1" x14ac:dyDescent="0.2"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3:39" ht="12.75" customHeight="1" x14ac:dyDescent="0.2"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3:39" ht="12.75" customHeight="1" x14ac:dyDescent="0.2"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3:39" ht="12.75" customHeight="1" x14ac:dyDescent="0.2"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3:39" ht="12.75" customHeight="1" x14ac:dyDescent="0.2"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3:39" ht="12.75" customHeight="1" x14ac:dyDescent="0.2"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3:39" ht="12.75" customHeight="1" x14ac:dyDescent="0.2"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3:39" ht="12.75" customHeight="1" x14ac:dyDescent="0.2"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3:39" ht="12.75" customHeight="1" x14ac:dyDescent="0.2"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3:39" ht="12.75" customHeight="1" x14ac:dyDescent="0.2"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3:39" ht="12.75" customHeight="1" x14ac:dyDescent="0.2"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3:39" ht="12.75" customHeight="1" x14ac:dyDescent="0.2"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3:39" ht="12.75" customHeight="1" x14ac:dyDescent="0.2"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3:39" ht="12.75" customHeight="1" x14ac:dyDescent="0.2"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3:39" ht="12.75" customHeight="1" x14ac:dyDescent="0.2"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3:39" ht="12.75" customHeight="1" x14ac:dyDescent="0.2"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</sheetData>
  <phoneticPr fontId="0" type="noConversion"/>
  <printOptions horizontalCentered="1" verticalCentered="1"/>
  <pageMargins left="0.75" right="0.39370078740157483" top="1" bottom="1" header="0.31496062992125984" footer="0.51181102362204722"/>
  <pageSetup scale="80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70901</vt:lpstr>
      <vt:lpstr>'70901'!A_impresión_IM</vt:lpstr>
      <vt:lpstr>'70901'!Área_de_impresión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2007-04-03T14:21:08Z</cp:lastPrinted>
  <dcterms:created xsi:type="dcterms:W3CDTF">1997-03-22T01:00:57Z</dcterms:created>
  <dcterms:modified xsi:type="dcterms:W3CDTF">2021-08-17T17:32:36Z</dcterms:modified>
</cp:coreProperties>
</file>